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farm-my.sharepoint.com/personal/orlando_vellaz_nuseed_com/Documents/OJVELLAZ/NUSEED/2021/DESARROLLO/CARINATA/ENSAYOS/Resultados/"/>
    </mc:Choice>
  </mc:AlternateContent>
  <xr:revisionPtr revIDLastSave="15" documentId="8_{57042516-8988-4908-9059-D08559E0A2B3}" xr6:coauthVersionLast="46" xr6:coauthVersionMax="46" xr10:uidLastSave="{08A9E183-AB1B-43E7-9CDF-6E3C4EB8F289}"/>
  <bookViews>
    <workbookView xWindow="-120" yWindow="-120" windowWidth="20730" windowHeight="11160" activeTab="3" xr2:uid="{00000000-000D-0000-FFFF-FFFF00000000}"/>
  </bookViews>
  <sheets>
    <sheet name="Lineamientos" sheetId="1" r:id="rId1"/>
    <sheet name="Plano" sheetId="2" r:id="rId2"/>
    <sheet name="Datos" sheetId="3" r:id="rId3"/>
    <sheet name="Análisis Estadístico" sheetId="4" r:id="rId4"/>
  </sheets>
  <definedNames>
    <definedName name="_xlnm._FilterDatabase" localSheetId="2" hidden="1">Datos!$B$3:$L$9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7" i="4" l="1"/>
  <c r="M16" i="4"/>
  <c r="M8" i="4"/>
  <c r="M7" i="4"/>
  <c r="S10" i="3"/>
  <c r="S11" i="3"/>
  <c r="S12" i="3"/>
  <c r="S7" i="3"/>
  <c r="S8" i="3"/>
  <c r="S9" i="3"/>
  <c r="S4" i="3"/>
  <c r="S5" i="3"/>
  <c r="S6" i="3"/>
  <c r="Q12" i="3"/>
  <c r="Q11" i="3"/>
  <c r="Q10" i="3"/>
  <c r="Q9" i="3"/>
  <c r="Q8" i="3"/>
  <c r="Q7" i="3"/>
  <c r="Q6" i="3"/>
  <c r="Q5" i="3"/>
  <c r="Q4" i="3"/>
  <c r="G9" i="4" l="1"/>
  <c r="G19" i="4"/>
</calcChain>
</file>

<file path=xl/sharedStrings.xml><?xml version="1.0" encoding="utf-8"?>
<sst xmlns="http://schemas.openxmlformats.org/spreadsheetml/2006/main" count="197" uniqueCount="86">
  <si>
    <t>Objetivo</t>
  </si>
  <si>
    <t>Tratamientos (Fechas de Siembra)</t>
  </si>
  <si>
    <t>Repeticiones</t>
  </si>
  <si>
    <t>3 Repeticiones</t>
  </si>
  <si>
    <t>Elección del Lote</t>
  </si>
  <si>
    <t>De buena calidad, buen drenaje y limpio de malezas</t>
  </si>
  <si>
    <t>Diseño Experimental</t>
  </si>
  <si>
    <t>Bloques completos al azar</t>
  </si>
  <si>
    <t>Tamaño de Parcela (Microparcelas)</t>
  </si>
  <si>
    <t>Distancia entre surcos</t>
  </si>
  <si>
    <t>Profundidad de siembra</t>
  </si>
  <si>
    <t>Fertilización</t>
  </si>
  <si>
    <t>Aplicación Fertiliz De Base</t>
  </si>
  <si>
    <t xml:space="preserve">Al costado de la semilla, y a mayor profundidad. </t>
  </si>
  <si>
    <t>Fertilización Nitrogenada y Azufrada</t>
  </si>
  <si>
    <t>Herbicidas</t>
  </si>
  <si>
    <t>Insecticidas</t>
  </si>
  <si>
    <t>Fungicidas</t>
  </si>
  <si>
    <t>0 para medir comportamiento a enfermedades</t>
  </si>
  <si>
    <t>Mediciones</t>
  </si>
  <si>
    <t>Rendimiento (Kg/ha)</t>
  </si>
  <si>
    <t>Humedad a cosecha</t>
  </si>
  <si>
    <t>Fecha Roseta</t>
  </si>
  <si>
    <t>Elongación de Vara Floral</t>
  </si>
  <si>
    <t>Inicio de Floración</t>
  </si>
  <si>
    <t>Ciclo Total (Fecha de corte-cosecha)</t>
  </si>
  <si>
    <t>Vuelco</t>
  </si>
  <si>
    <t>% Dehiscencia</t>
  </si>
  <si>
    <t>Según adaptación sembradora. Ideal 17-19 cm</t>
  </si>
  <si>
    <t>1-2 cm</t>
  </si>
  <si>
    <t>60 unidades de P2O5</t>
  </si>
  <si>
    <t>Ver Guía Nuseed de recomendaciones de manejo</t>
  </si>
  <si>
    <t>Fecha Emergencia</t>
  </si>
  <si>
    <t>6 surcos x 6 m de largo (tentativamente, no excluyente)</t>
  </si>
  <si>
    <t>Enfermedades: Incidencia y Severidad</t>
  </si>
  <si>
    <t>PROTOCOLO ENSAYOS B CARINATA NUSEED 2021 : Fechas x Variedades</t>
  </si>
  <si>
    <t>Evaluar performance del híbrido Nujet 400 en diferentes fechas de siembra</t>
  </si>
  <si>
    <t>Tratamientos (Variedades)</t>
  </si>
  <si>
    <t>Nujet 400 (híbrido)-Avanza 641 (variedad)-Nucover STH 100 (híbrido estéril)</t>
  </si>
  <si>
    <t>80 unidades de N  + 20 unidades de S</t>
  </si>
  <si>
    <t>Sugerido: lote limpio presiembra</t>
  </si>
  <si>
    <t>Monitoreos específicos. Especialmente por  Plutella y Pulgón</t>
  </si>
  <si>
    <t>2 épocas. Temprana (Mediados de Abril)-Tardía (Junio)</t>
  </si>
  <si>
    <t>NUJET 400</t>
  </si>
  <si>
    <t>AVANZA 641</t>
  </si>
  <si>
    <t>NUCOVER STH 100</t>
  </si>
  <si>
    <t>BORDURA  641</t>
  </si>
  <si>
    <t>1º FECHA DE SIEMBRA: 20/04/2021</t>
  </si>
  <si>
    <t>ECR RGA 2021</t>
  </si>
  <si>
    <t>Fecha de Siembra</t>
  </si>
  <si>
    <t>ENFERMEDADES</t>
  </si>
  <si>
    <t>Rendimiento gr/plot</t>
  </si>
  <si>
    <t>Hº a cosecha</t>
  </si>
  <si>
    <t>Rendimiento (Kg/Ha)</t>
  </si>
  <si>
    <t>Blq.</t>
  </si>
  <si>
    <t>2º FECHA DE SIEMBRA: 10/06/2021</t>
  </si>
  <si>
    <t>1º FS</t>
  </si>
  <si>
    <t>Blq</t>
  </si>
  <si>
    <t>VAR</t>
  </si>
  <si>
    <t>2º FS</t>
  </si>
  <si>
    <t>Análisis de la varianza</t>
  </si>
  <si>
    <t xml:space="preserve">NUJET 400      </t>
  </si>
  <si>
    <t xml:space="preserve">AVANZA 641     </t>
  </si>
  <si>
    <t>Medias con una letra común no son significativamente diferentes (p &gt; 0,05)</t>
  </si>
  <si>
    <t>a</t>
  </si>
  <si>
    <t>b</t>
  </si>
  <si>
    <t>Promedio</t>
  </si>
  <si>
    <t>%CV</t>
  </si>
  <si>
    <t>DMS=</t>
  </si>
  <si>
    <t>Kg Semilla/Ha</t>
  </si>
  <si>
    <t xml:space="preserve">MATERIAL      </t>
  </si>
  <si>
    <t>1º FS   (20/4)</t>
  </si>
  <si>
    <t>2º FS  (10/6)</t>
  </si>
  <si>
    <t>-</t>
  </si>
  <si>
    <t>MATERIAL</t>
  </si>
  <si>
    <t>PRODUCCIÓN SEMILLA</t>
  </si>
  <si>
    <t>FS: 20/4/21</t>
  </si>
  <si>
    <t>FS: 10/6/21</t>
  </si>
  <si>
    <t>Durante el ciclo del cultivo no se presentaron enfermedades. No observamos vuelco ni desgrane.</t>
  </si>
  <si>
    <t>La cosecha se realizó con segadora frontal, el material se colocó sobre nylon hasta el momento de la trilla con máquina estática. La semilla estaba seca al momento del pesaje.</t>
  </si>
  <si>
    <t>Se preparó una muestra de 300 gr del material NUCOVER y AVANZA y se enviará a Venado Tuerto.</t>
  </si>
  <si>
    <t>OBSERVACIONES DE CICLO Y COMPORTAMIENTO GENERAL DE LOS MATERIALES</t>
  </si>
  <si>
    <t>*</t>
  </si>
  <si>
    <t>ACLARACIONES:</t>
  </si>
  <si>
    <t>EARLY PL DATE</t>
  </si>
  <si>
    <t>LATE PL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</si>
</sst>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0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97">
    <xf numFmtId="0" fontId="0" fillId="0" borderId="0" xfId="0"/>
    <xf numFmtId="0" fontId="2" fillId="0" borderId="0" xfId="1" applyFont="1" applyFill="1"/>
    <xf numFmtId="0" fontId="3" fillId="0" borderId="0" xfId="1" applyFont="1" applyFill="1"/>
    <xf numFmtId="0" fontId="4" fillId="0" borderId="0" xfId="1" applyFont="1" applyFill="1"/>
    <xf numFmtId="0" fontId="4" fillId="0" borderId="0" xfId="1" quotePrefix="1" applyFont="1" applyFill="1" applyAlignment="1">
      <alignment horizontal="left"/>
    </xf>
    <xf numFmtId="0" fontId="3" fillId="0" borderId="0" xfId="1" applyFont="1" applyFill="1" applyBorder="1"/>
    <xf numFmtId="0" fontId="4" fillId="0" borderId="0" xfId="1" applyFont="1" applyFill="1" applyBorder="1"/>
    <xf numFmtId="0" fontId="4" fillId="0" borderId="0" xfId="1" quotePrefix="1" applyFont="1" applyFill="1" applyBorder="1" applyAlignment="1">
      <alignment horizontal="left"/>
    </xf>
    <xf numFmtId="0" fontId="2" fillId="2" borderId="0" xfId="1" applyFont="1" applyFill="1"/>
    <xf numFmtId="0" fontId="5" fillId="4" borderId="0" xfId="0" applyFont="1" applyFill="1"/>
    <xf numFmtId="0" fontId="0" fillId="4" borderId="0" xfId="0" applyFont="1" applyFill="1"/>
    <xf numFmtId="0" fontId="8" fillId="4" borderId="0" xfId="0" applyFont="1" applyFill="1"/>
    <xf numFmtId="0" fontId="8" fillId="4" borderId="0" xfId="0" applyFont="1" applyFill="1" applyAlignment="1">
      <alignment horizontal="center" vertical="top"/>
    </xf>
    <xf numFmtId="0" fontId="8" fillId="4" borderId="0" xfId="0" applyFont="1" applyFill="1" applyAlignment="1">
      <alignment horizontal="left"/>
    </xf>
    <xf numFmtId="0" fontId="7" fillId="3" borderId="1" xfId="1" applyFont="1" applyFill="1" applyBorder="1" applyAlignment="1">
      <alignment horizontal="center" vertical="center" wrapText="1"/>
    </xf>
    <xf numFmtId="0" fontId="0" fillId="4" borderId="0" xfId="0" applyFill="1"/>
    <xf numFmtId="0" fontId="5" fillId="4" borderId="0" xfId="0" applyFont="1" applyFill="1" applyBorder="1"/>
    <xf numFmtId="0" fontId="7" fillId="4" borderId="0" xfId="1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0" fontId="0" fillId="4" borderId="6" xfId="0" applyFont="1" applyFill="1" applyBorder="1" applyAlignment="1">
      <alignment horizontal="center"/>
    </xf>
    <xf numFmtId="0" fontId="0" fillId="4" borderId="3" xfId="0" applyFont="1" applyFill="1" applyBorder="1"/>
    <xf numFmtId="0" fontId="0" fillId="4" borderId="4" xfId="0" applyFont="1" applyFill="1" applyBorder="1"/>
    <xf numFmtId="0" fontId="0" fillId="4" borderId="0" xfId="0" applyFont="1" applyFill="1" applyBorder="1"/>
    <xf numFmtId="0" fontId="0" fillId="4" borderId="0" xfId="0" applyFont="1" applyFill="1" applyBorder="1" applyAlignment="1">
      <alignment horizontal="center"/>
    </xf>
    <xf numFmtId="1" fontId="0" fillId="4" borderId="0" xfId="0" applyNumberFormat="1" applyFont="1" applyFill="1" applyBorder="1"/>
    <xf numFmtId="0" fontId="0" fillId="4" borderId="13" xfId="0" applyFont="1" applyFill="1" applyBorder="1"/>
    <xf numFmtId="0" fontId="0" fillId="4" borderId="14" xfId="0" applyFont="1" applyFill="1" applyBorder="1"/>
    <xf numFmtId="0" fontId="0" fillId="4" borderId="0" xfId="0" applyFont="1" applyFill="1" applyAlignment="1">
      <alignment horizontal="center"/>
    </xf>
    <xf numFmtId="0" fontId="0" fillId="4" borderId="14" xfId="0" applyFont="1" applyFill="1" applyBorder="1" applyAlignment="1">
      <alignment horizontal="center"/>
    </xf>
    <xf numFmtId="0" fontId="10" fillId="4" borderId="0" xfId="0" applyFont="1" applyFill="1"/>
    <xf numFmtId="0" fontId="6" fillId="4" borderId="14" xfId="0" applyFont="1" applyFill="1" applyBorder="1" applyAlignment="1">
      <alignment horizontal="center"/>
    </xf>
    <xf numFmtId="1" fontId="6" fillId="4" borderId="0" xfId="0" applyNumberFormat="1" applyFont="1" applyFill="1" applyBorder="1" applyAlignment="1">
      <alignment horizontal="center"/>
    </xf>
    <xf numFmtId="1" fontId="6" fillId="4" borderId="14" xfId="0" applyNumberFormat="1" applyFont="1" applyFill="1" applyBorder="1" applyAlignment="1">
      <alignment horizontal="center"/>
    </xf>
    <xf numFmtId="0" fontId="12" fillId="4" borderId="0" xfId="0" applyFont="1" applyFill="1"/>
    <xf numFmtId="164" fontId="0" fillId="4" borderId="0" xfId="0" applyNumberFormat="1" applyFont="1" applyFill="1" applyAlignment="1">
      <alignment horizontal="center"/>
    </xf>
    <xf numFmtId="0" fontId="12" fillId="4" borderId="0" xfId="0" applyFont="1" applyFill="1" applyAlignment="1">
      <alignment horizontal="left"/>
    </xf>
    <xf numFmtId="0" fontId="12" fillId="4" borderId="0" xfId="0" applyFont="1" applyFill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1" fillId="4" borderId="0" xfId="0" applyFont="1" applyFill="1"/>
    <xf numFmtId="164" fontId="0" fillId="4" borderId="13" xfId="0" applyNumberFormat="1" applyFont="1" applyFill="1" applyBorder="1" applyAlignment="1">
      <alignment horizontal="center"/>
    </xf>
    <xf numFmtId="0" fontId="12" fillId="4" borderId="13" xfId="0" applyFont="1" applyFill="1" applyBorder="1" applyAlignment="1">
      <alignment horizontal="center"/>
    </xf>
    <xf numFmtId="0" fontId="0" fillId="4" borderId="14" xfId="0" applyFont="1" applyFill="1" applyBorder="1" applyAlignment="1">
      <alignment horizontal="center"/>
    </xf>
    <xf numFmtId="0" fontId="0" fillId="4" borderId="2" xfId="0" applyFont="1" applyFill="1" applyBorder="1" applyAlignment="1">
      <alignment horizontal="center"/>
    </xf>
    <xf numFmtId="0" fontId="0" fillId="4" borderId="4" xfId="0" applyFont="1" applyFill="1" applyBorder="1" applyAlignment="1">
      <alignment horizontal="center"/>
    </xf>
    <xf numFmtId="16" fontId="0" fillId="4" borderId="1" xfId="0" applyNumberFormat="1" applyFont="1" applyFill="1" applyBorder="1" applyAlignment="1">
      <alignment horizontal="center"/>
    </xf>
    <xf numFmtId="16" fontId="0" fillId="4" borderId="6" xfId="0" applyNumberFormat="1" applyFont="1" applyFill="1" applyBorder="1" applyAlignment="1">
      <alignment horizontal="center"/>
    </xf>
    <xf numFmtId="16" fontId="0" fillId="4" borderId="16" xfId="0" applyNumberFormat="1" applyFont="1" applyFill="1" applyBorder="1" applyAlignment="1">
      <alignment horizontal="center" vertical="center" wrapText="1"/>
    </xf>
    <xf numFmtId="16" fontId="0" fillId="4" borderId="1" xfId="0" applyNumberFormat="1" applyFont="1" applyFill="1" applyBorder="1" applyAlignment="1">
      <alignment horizontal="center" vertical="center" wrapText="1"/>
    </xf>
    <xf numFmtId="0" fontId="0" fillId="4" borderId="9" xfId="0" applyFont="1" applyFill="1" applyBorder="1"/>
    <xf numFmtId="0" fontId="0" fillId="4" borderId="11" xfId="0" applyFont="1" applyFill="1" applyBorder="1"/>
    <xf numFmtId="0" fontId="6" fillId="0" borderId="18" xfId="1" applyFont="1" applyFill="1" applyBorder="1" applyAlignment="1">
      <alignment horizontal="left" vertical="top" textRotation="90" wrapText="1"/>
    </xf>
    <xf numFmtId="0" fontId="6" fillId="0" borderId="19" xfId="1" applyFont="1" applyFill="1" applyBorder="1" applyAlignment="1">
      <alignment horizontal="left" vertical="top" textRotation="90" wrapText="1"/>
    </xf>
    <xf numFmtId="1" fontId="6" fillId="4" borderId="20" xfId="0" applyNumberFormat="1" applyFont="1" applyFill="1" applyBorder="1" applyAlignment="1">
      <alignment horizontal="center"/>
    </xf>
    <xf numFmtId="1" fontId="6" fillId="4" borderId="21" xfId="0" applyNumberFormat="1" applyFont="1" applyFill="1" applyBorder="1" applyAlignment="1">
      <alignment horizontal="center"/>
    </xf>
    <xf numFmtId="1" fontId="6" fillId="4" borderId="15" xfId="0" applyNumberFormat="1" applyFont="1" applyFill="1" applyBorder="1" applyAlignment="1">
      <alignment horizontal="center"/>
    </xf>
    <xf numFmtId="0" fontId="6" fillId="4" borderId="20" xfId="1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21" xfId="1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1" fontId="11" fillId="4" borderId="8" xfId="0" applyNumberFormat="1" applyFont="1" applyFill="1" applyBorder="1" applyAlignment="1">
      <alignment horizontal="center"/>
    </xf>
    <xf numFmtId="1" fontId="11" fillId="4" borderId="10" xfId="0" applyNumberFormat="1" applyFont="1" applyFill="1" applyBorder="1" applyAlignment="1">
      <alignment horizontal="center"/>
    </xf>
    <xf numFmtId="1" fontId="11" fillId="4" borderId="7" xfId="0" applyNumberFormat="1" applyFont="1" applyFill="1" applyBorder="1" applyAlignment="1">
      <alignment horizontal="center"/>
    </xf>
    <xf numFmtId="0" fontId="6" fillId="0" borderId="22" xfId="1" applyFont="1" applyFill="1" applyBorder="1" applyAlignment="1">
      <alignment horizontal="left" vertical="top" textRotation="90" wrapText="1"/>
    </xf>
    <xf numFmtId="0" fontId="6" fillId="0" borderId="26" xfId="1" applyFont="1" applyFill="1" applyBorder="1" applyAlignment="1">
      <alignment horizontal="left" vertical="top" textRotation="90" wrapText="1"/>
    </xf>
    <xf numFmtId="16" fontId="0" fillId="4" borderId="2" xfId="0" applyNumberFormat="1" applyFont="1" applyFill="1" applyBorder="1" applyAlignment="1">
      <alignment horizontal="center"/>
    </xf>
    <xf numFmtId="16" fontId="0" fillId="4" borderId="6" xfId="0" applyNumberFormat="1" applyFont="1" applyFill="1" applyBorder="1" applyAlignment="1">
      <alignment horizontal="center" vertical="center" wrapText="1"/>
    </xf>
    <xf numFmtId="16" fontId="0" fillId="4" borderId="5" xfId="0" applyNumberFormat="1" applyFont="1" applyFill="1" applyBorder="1" applyAlignment="1">
      <alignment horizontal="center" vertical="center" wrapText="1"/>
    </xf>
    <xf numFmtId="16" fontId="0" fillId="4" borderId="5" xfId="0" applyNumberFormat="1" applyFont="1" applyFill="1" applyBorder="1" applyAlignment="1">
      <alignment horizontal="center"/>
    </xf>
    <xf numFmtId="0" fontId="0" fillId="4" borderId="8" xfId="0" applyFont="1" applyFill="1" applyBorder="1" applyAlignment="1">
      <alignment horizontal="center"/>
    </xf>
    <xf numFmtId="0" fontId="0" fillId="4" borderId="10" xfId="0" applyFont="1" applyFill="1" applyBorder="1" applyAlignment="1">
      <alignment horizontal="center"/>
    </xf>
    <xf numFmtId="0" fontId="0" fillId="4" borderId="7" xfId="0" applyFont="1" applyFill="1" applyBorder="1" applyAlignment="1">
      <alignment horizontal="center"/>
    </xf>
    <xf numFmtId="16" fontId="0" fillId="4" borderId="2" xfId="0" applyNumberFormat="1" applyFont="1" applyFill="1" applyBorder="1" applyAlignment="1">
      <alignment horizontal="center" vertical="center" wrapText="1"/>
    </xf>
    <xf numFmtId="0" fontId="0" fillId="4" borderId="12" xfId="0" applyFont="1" applyFill="1" applyBorder="1" applyAlignment="1">
      <alignment horizontal="center"/>
    </xf>
    <xf numFmtId="1" fontId="13" fillId="4" borderId="0" xfId="0" applyNumberFormat="1" applyFont="1" applyFill="1" applyBorder="1" applyAlignment="1">
      <alignment horizontal="center"/>
    </xf>
    <xf numFmtId="0" fontId="13" fillId="4" borderId="0" xfId="0" applyFont="1" applyFill="1" applyAlignment="1">
      <alignment horizontal="center" wrapText="1"/>
    </xf>
    <xf numFmtId="0" fontId="0" fillId="4" borderId="27" xfId="0" applyFont="1" applyFill="1" applyBorder="1" applyAlignment="1">
      <alignment horizontal="center" vertical="top" textRotation="90" wrapText="1"/>
    </xf>
    <xf numFmtId="0" fontId="6" fillId="0" borderId="17" xfId="1" applyFont="1" applyFill="1" applyBorder="1" applyAlignment="1">
      <alignment horizontal="center" vertical="top" textRotation="90" wrapText="1"/>
    </xf>
    <xf numFmtId="0" fontId="6" fillId="4" borderId="17" xfId="1" applyFont="1" applyFill="1" applyBorder="1" applyAlignment="1">
      <alignment horizontal="center" vertical="top" textRotation="90" wrapText="1"/>
    </xf>
    <xf numFmtId="0" fontId="6" fillId="4" borderId="1" xfId="1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center"/>
    </xf>
    <xf numFmtId="0" fontId="9" fillId="4" borderId="29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left" vertical="top" wrapText="1"/>
    </xf>
    <xf numFmtId="0" fontId="14" fillId="4" borderId="0" xfId="0" applyFont="1" applyFill="1" applyAlignment="1">
      <alignment horizontal="left"/>
    </xf>
    <xf numFmtId="0" fontId="15" fillId="4" borderId="0" xfId="0" applyFont="1" applyFill="1" applyAlignment="1">
      <alignment horizontal="left"/>
    </xf>
    <xf numFmtId="0" fontId="11" fillId="4" borderId="22" xfId="0" applyFont="1" applyFill="1" applyBorder="1" applyAlignment="1">
      <alignment horizontal="left"/>
    </xf>
    <xf numFmtId="0" fontId="11" fillId="4" borderId="28" xfId="0" applyFont="1" applyFill="1" applyBorder="1" applyAlignment="1">
      <alignment horizontal="left"/>
    </xf>
    <xf numFmtId="0" fontId="11" fillId="4" borderId="25" xfId="0" applyFont="1" applyFill="1" applyBorder="1" applyAlignment="1">
      <alignment horizontal="left"/>
    </xf>
    <xf numFmtId="0" fontId="0" fillId="4" borderId="24" xfId="0" applyFont="1" applyFill="1" applyBorder="1" applyAlignment="1">
      <alignment horizontal="center"/>
    </xf>
    <xf numFmtId="0" fontId="0" fillId="4" borderId="25" xfId="0" applyFont="1" applyFill="1" applyBorder="1" applyAlignment="1">
      <alignment horizontal="center"/>
    </xf>
    <xf numFmtId="0" fontId="0" fillId="4" borderId="22" xfId="0" applyFont="1" applyFill="1" applyBorder="1" applyAlignment="1">
      <alignment horizontal="center"/>
    </xf>
    <xf numFmtId="0" fontId="0" fillId="4" borderId="23" xfId="0" applyFont="1" applyFill="1" applyBorder="1" applyAlignment="1">
      <alignment horizontal="center"/>
    </xf>
    <xf numFmtId="0" fontId="11" fillId="4" borderId="22" xfId="0" applyFont="1" applyFill="1" applyBorder="1" applyAlignment="1">
      <alignment horizontal="center"/>
    </xf>
    <xf numFmtId="0" fontId="11" fillId="4" borderId="25" xfId="0" applyFont="1" applyFill="1" applyBorder="1" applyAlignment="1">
      <alignment horizontal="center"/>
    </xf>
    <xf numFmtId="0" fontId="0" fillId="4" borderId="14" xfId="0" applyFont="1" applyFill="1" applyBorder="1" applyAlignment="1">
      <alignment horizontal="center"/>
    </xf>
    <xf numFmtId="1" fontId="0" fillId="4" borderId="0" xfId="0" applyNumberFormat="1" applyFill="1"/>
    <xf numFmtId="1" fontId="0" fillId="4" borderId="0" xfId="0" applyNumberFormat="1" applyFont="1" applyFill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Guerrico,  Planting Dates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'Análisis Estadístico'!$L$7:$L$8</c:f>
              <c:strCache>
                <c:ptCount val="2"/>
                <c:pt idx="0">
                  <c:v>EARLY PL DATE</c:v>
                </c:pt>
                <c:pt idx="1">
                  <c:v>LATE PL DATE</c:v>
                </c:pt>
              </c:strCache>
            </c:strRef>
          </c:cat>
          <c:val>
            <c:numRef>
              <c:f>'Análisis Estadístico'!$M$7:$M$8</c:f>
              <c:numCache>
                <c:formatCode>0</c:formatCode>
                <c:ptCount val="2"/>
                <c:pt idx="0">
                  <c:v>3089.6666666666665</c:v>
                </c:pt>
                <c:pt idx="1">
                  <c:v>2594.11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3F-4D71-A24C-01E9457BA9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51566176"/>
        <c:axId val="551569128"/>
      </c:barChart>
      <c:catAx>
        <c:axId val="5515661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51569128"/>
        <c:crosses val="autoZero"/>
        <c:auto val="1"/>
        <c:lblAlgn val="ctr"/>
        <c:lblOffset val="100"/>
        <c:noMultiLvlLbl val="0"/>
      </c:catAx>
      <c:valAx>
        <c:axId val="55156912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515661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Guerrico, both Pl Dates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'Análisis Estadístico'!$L$16:$L$17</c:f>
              <c:strCache>
                <c:ptCount val="2"/>
                <c:pt idx="0">
                  <c:v>NUJET 400</c:v>
                </c:pt>
                <c:pt idx="1">
                  <c:v>AVANZA 641</c:v>
                </c:pt>
              </c:strCache>
            </c:strRef>
          </c:cat>
          <c:val>
            <c:numRef>
              <c:f>'Análisis Estadístico'!$M$16:$M$17</c:f>
              <c:numCache>
                <c:formatCode>0</c:formatCode>
                <c:ptCount val="2"/>
                <c:pt idx="0">
                  <c:v>3124</c:v>
                </c:pt>
                <c:pt idx="1">
                  <c:v>2565.165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D42-4B5A-83AA-AA1C9BD1DD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53416120"/>
        <c:axId val="553415792"/>
      </c:barChart>
      <c:catAx>
        <c:axId val="5534161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53415792"/>
        <c:crosses val="autoZero"/>
        <c:auto val="1"/>
        <c:lblAlgn val="ctr"/>
        <c:lblOffset val="100"/>
        <c:noMultiLvlLbl val="0"/>
      </c:catAx>
      <c:valAx>
        <c:axId val="553415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553416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114300</xdr:colOff>
      <xdr:row>0</xdr:row>
      <xdr:rowOff>185737</xdr:rowOff>
    </xdr:from>
    <xdr:to>
      <xdr:col>19</xdr:col>
      <xdr:colOff>561975</xdr:colOff>
      <xdr:row>15</xdr:row>
      <xdr:rowOff>33337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B2E8EEDA-AD42-4871-A336-004978B712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714375</xdr:colOff>
      <xdr:row>17</xdr:row>
      <xdr:rowOff>128587</xdr:rowOff>
    </xdr:from>
    <xdr:to>
      <xdr:col>19</xdr:col>
      <xdr:colOff>400050</xdr:colOff>
      <xdr:row>32</xdr:row>
      <xdr:rowOff>14287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CA8F20DD-49E8-48FB-B217-1792275E863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03"/>
  <sheetViews>
    <sheetView zoomScale="80" zoomScaleNormal="80" workbookViewId="0">
      <selection activeCell="A22" sqref="A22"/>
    </sheetView>
  </sheetViews>
  <sheetFormatPr baseColWidth="10" defaultRowHeight="18" x14ac:dyDescent="0.25"/>
  <cols>
    <col min="1" max="1" width="63.140625" style="2" customWidth="1"/>
    <col min="2" max="11" width="11.42578125" style="3"/>
    <col min="12" max="12" width="10.140625" style="3" customWidth="1"/>
    <col min="13" max="256" width="11.42578125" style="3"/>
    <col min="257" max="257" width="63.140625" style="3" customWidth="1"/>
    <col min="258" max="512" width="11.42578125" style="3"/>
    <col min="513" max="513" width="63.140625" style="3" customWidth="1"/>
    <col min="514" max="768" width="11.42578125" style="3"/>
    <col min="769" max="769" width="63.140625" style="3" customWidth="1"/>
    <col min="770" max="1024" width="11.42578125" style="3"/>
    <col min="1025" max="1025" width="63.140625" style="3" customWidth="1"/>
    <col min="1026" max="1280" width="11.42578125" style="3"/>
    <col min="1281" max="1281" width="63.140625" style="3" customWidth="1"/>
    <col min="1282" max="1536" width="11.42578125" style="3"/>
    <col min="1537" max="1537" width="63.140625" style="3" customWidth="1"/>
    <col min="1538" max="1792" width="11.42578125" style="3"/>
    <col min="1793" max="1793" width="63.140625" style="3" customWidth="1"/>
    <col min="1794" max="2048" width="11.42578125" style="3"/>
    <col min="2049" max="2049" width="63.140625" style="3" customWidth="1"/>
    <col min="2050" max="2304" width="11.42578125" style="3"/>
    <col min="2305" max="2305" width="63.140625" style="3" customWidth="1"/>
    <col min="2306" max="2560" width="11.42578125" style="3"/>
    <col min="2561" max="2561" width="63.140625" style="3" customWidth="1"/>
    <col min="2562" max="2816" width="11.42578125" style="3"/>
    <col min="2817" max="2817" width="63.140625" style="3" customWidth="1"/>
    <col min="2818" max="3072" width="11.42578125" style="3"/>
    <col min="3073" max="3073" width="63.140625" style="3" customWidth="1"/>
    <col min="3074" max="3328" width="11.42578125" style="3"/>
    <col min="3329" max="3329" width="63.140625" style="3" customWidth="1"/>
    <col min="3330" max="3584" width="11.42578125" style="3"/>
    <col min="3585" max="3585" width="63.140625" style="3" customWidth="1"/>
    <col min="3586" max="3840" width="11.42578125" style="3"/>
    <col min="3841" max="3841" width="63.140625" style="3" customWidth="1"/>
    <col min="3842" max="4096" width="11.42578125" style="3"/>
    <col min="4097" max="4097" width="63.140625" style="3" customWidth="1"/>
    <col min="4098" max="4352" width="11.42578125" style="3"/>
    <col min="4353" max="4353" width="63.140625" style="3" customWidth="1"/>
    <col min="4354" max="4608" width="11.42578125" style="3"/>
    <col min="4609" max="4609" width="63.140625" style="3" customWidth="1"/>
    <col min="4610" max="4864" width="11.42578125" style="3"/>
    <col min="4865" max="4865" width="63.140625" style="3" customWidth="1"/>
    <col min="4866" max="5120" width="11.42578125" style="3"/>
    <col min="5121" max="5121" width="63.140625" style="3" customWidth="1"/>
    <col min="5122" max="5376" width="11.42578125" style="3"/>
    <col min="5377" max="5377" width="63.140625" style="3" customWidth="1"/>
    <col min="5378" max="5632" width="11.42578125" style="3"/>
    <col min="5633" max="5633" width="63.140625" style="3" customWidth="1"/>
    <col min="5634" max="5888" width="11.42578125" style="3"/>
    <col min="5889" max="5889" width="63.140625" style="3" customWidth="1"/>
    <col min="5890" max="6144" width="11.42578125" style="3"/>
    <col min="6145" max="6145" width="63.140625" style="3" customWidth="1"/>
    <col min="6146" max="6400" width="11.42578125" style="3"/>
    <col min="6401" max="6401" width="63.140625" style="3" customWidth="1"/>
    <col min="6402" max="6656" width="11.42578125" style="3"/>
    <col min="6657" max="6657" width="63.140625" style="3" customWidth="1"/>
    <col min="6658" max="6912" width="11.42578125" style="3"/>
    <col min="6913" max="6913" width="63.140625" style="3" customWidth="1"/>
    <col min="6914" max="7168" width="11.42578125" style="3"/>
    <col min="7169" max="7169" width="63.140625" style="3" customWidth="1"/>
    <col min="7170" max="7424" width="11.42578125" style="3"/>
    <col min="7425" max="7425" width="63.140625" style="3" customWidth="1"/>
    <col min="7426" max="7680" width="11.42578125" style="3"/>
    <col min="7681" max="7681" width="63.140625" style="3" customWidth="1"/>
    <col min="7682" max="7936" width="11.42578125" style="3"/>
    <col min="7937" max="7937" width="63.140625" style="3" customWidth="1"/>
    <col min="7938" max="8192" width="11.42578125" style="3"/>
    <col min="8193" max="8193" width="63.140625" style="3" customWidth="1"/>
    <col min="8194" max="8448" width="11.42578125" style="3"/>
    <col min="8449" max="8449" width="63.140625" style="3" customWidth="1"/>
    <col min="8450" max="8704" width="11.42578125" style="3"/>
    <col min="8705" max="8705" width="63.140625" style="3" customWidth="1"/>
    <col min="8706" max="8960" width="11.42578125" style="3"/>
    <col min="8961" max="8961" width="63.140625" style="3" customWidth="1"/>
    <col min="8962" max="9216" width="11.42578125" style="3"/>
    <col min="9217" max="9217" width="63.140625" style="3" customWidth="1"/>
    <col min="9218" max="9472" width="11.42578125" style="3"/>
    <col min="9473" max="9473" width="63.140625" style="3" customWidth="1"/>
    <col min="9474" max="9728" width="11.42578125" style="3"/>
    <col min="9729" max="9729" width="63.140625" style="3" customWidth="1"/>
    <col min="9730" max="9984" width="11.42578125" style="3"/>
    <col min="9985" max="9985" width="63.140625" style="3" customWidth="1"/>
    <col min="9986" max="10240" width="11.42578125" style="3"/>
    <col min="10241" max="10241" width="63.140625" style="3" customWidth="1"/>
    <col min="10242" max="10496" width="11.42578125" style="3"/>
    <col min="10497" max="10497" width="63.140625" style="3" customWidth="1"/>
    <col min="10498" max="10752" width="11.42578125" style="3"/>
    <col min="10753" max="10753" width="63.140625" style="3" customWidth="1"/>
    <col min="10754" max="11008" width="11.42578125" style="3"/>
    <col min="11009" max="11009" width="63.140625" style="3" customWidth="1"/>
    <col min="11010" max="11264" width="11.42578125" style="3"/>
    <col min="11265" max="11265" width="63.140625" style="3" customWidth="1"/>
    <col min="11266" max="11520" width="11.42578125" style="3"/>
    <col min="11521" max="11521" width="63.140625" style="3" customWidth="1"/>
    <col min="11522" max="11776" width="11.42578125" style="3"/>
    <col min="11777" max="11777" width="63.140625" style="3" customWidth="1"/>
    <col min="11778" max="12032" width="11.42578125" style="3"/>
    <col min="12033" max="12033" width="63.140625" style="3" customWidth="1"/>
    <col min="12034" max="12288" width="11.42578125" style="3"/>
    <col min="12289" max="12289" width="63.140625" style="3" customWidth="1"/>
    <col min="12290" max="12544" width="11.42578125" style="3"/>
    <col min="12545" max="12545" width="63.140625" style="3" customWidth="1"/>
    <col min="12546" max="12800" width="11.42578125" style="3"/>
    <col min="12801" max="12801" width="63.140625" style="3" customWidth="1"/>
    <col min="12802" max="13056" width="11.42578125" style="3"/>
    <col min="13057" max="13057" width="63.140625" style="3" customWidth="1"/>
    <col min="13058" max="13312" width="11.42578125" style="3"/>
    <col min="13313" max="13313" width="63.140625" style="3" customWidth="1"/>
    <col min="13314" max="13568" width="11.42578125" style="3"/>
    <col min="13569" max="13569" width="63.140625" style="3" customWidth="1"/>
    <col min="13570" max="13824" width="11.42578125" style="3"/>
    <col min="13825" max="13825" width="63.140625" style="3" customWidth="1"/>
    <col min="13826" max="14080" width="11.42578125" style="3"/>
    <col min="14081" max="14081" width="63.140625" style="3" customWidth="1"/>
    <col min="14082" max="14336" width="11.42578125" style="3"/>
    <col min="14337" max="14337" width="63.140625" style="3" customWidth="1"/>
    <col min="14338" max="14592" width="11.42578125" style="3"/>
    <col min="14593" max="14593" width="63.140625" style="3" customWidth="1"/>
    <col min="14594" max="14848" width="11.42578125" style="3"/>
    <col min="14849" max="14849" width="63.140625" style="3" customWidth="1"/>
    <col min="14850" max="15104" width="11.42578125" style="3"/>
    <col min="15105" max="15105" width="63.140625" style="3" customWidth="1"/>
    <col min="15106" max="15360" width="11.42578125" style="3"/>
    <col min="15361" max="15361" width="63.140625" style="3" customWidth="1"/>
    <col min="15362" max="15616" width="11.42578125" style="3"/>
    <col min="15617" max="15617" width="63.140625" style="3" customWidth="1"/>
    <col min="15618" max="15872" width="11.42578125" style="3"/>
    <col min="15873" max="15873" width="63.140625" style="3" customWidth="1"/>
    <col min="15874" max="16128" width="11.42578125" style="3"/>
    <col min="16129" max="16129" width="63.140625" style="3" customWidth="1"/>
    <col min="16130" max="16384" width="11.42578125" style="3"/>
  </cols>
  <sheetData>
    <row r="1" spans="1:15" s="1" customFormat="1" ht="26.25" customHeight="1" x14ac:dyDescent="0.4">
      <c r="A1" s="8" t="s">
        <v>35</v>
      </c>
      <c r="B1" s="8"/>
      <c r="C1" s="8"/>
      <c r="D1" s="8"/>
      <c r="E1" s="8"/>
      <c r="F1" s="8"/>
      <c r="G1" s="8"/>
      <c r="H1" s="8"/>
    </row>
    <row r="2" spans="1:15" ht="26.25" customHeight="1" x14ac:dyDescent="0.25"/>
    <row r="3" spans="1:15" ht="18" customHeight="1" x14ac:dyDescent="0.25">
      <c r="A3" s="2" t="s">
        <v>0</v>
      </c>
      <c r="B3" s="4" t="s">
        <v>36</v>
      </c>
    </row>
    <row r="4" spans="1:15" ht="18" customHeight="1" x14ac:dyDescent="0.25">
      <c r="A4" s="5" t="s">
        <v>1</v>
      </c>
      <c r="B4" s="6" t="s">
        <v>42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 ht="18" customHeight="1" x14ac:dyDescent="0.25">
      <c r="A5" s="5" t="s">
        <v>37</v>
      </c>
      <c r="B5" s="6" t="s">
        <v>38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18" customHeight="1" x14ac:dyDescent="0.25">
      <c r="A6" s="5" t="s">
        <v>2</v>
      </c>
      <c r="B6" s="7" t="s">
        <v>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18" customHeight="1" x14ac:dyDescent="0.25">
      <c r="A7" s="5" t="s">
        <v>4</v>
      </c>
      <c r="B7" s="6" t="s">
        <v>5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 ht="18" customHeight="1" x14ac:dyDescent="0.25">
      <c r="A8" s="2" t="s">
        <v>6</v>
      </c>
      <c r="B8" s="6" t="s">
        <v>7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5" ht="18" customHeight="1" x14ac:dyDescent="0.25">
      <c r="A9" s="5" t="s">
        <v>8</v>
      </c>
      <c r="B9" s="7" t="s">
        <v>33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18" customHeight="1" x14ac:dyDescent="0.25">
      <c r="A10" s="5" t="s">
        <v>9</v>
      </c>
      <c r="B10" s="6" t="s">
        <v>28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 ht="18" customHeight="1" x14ac:dyDescent="0.25">
      <c r="A11" s="5" t="s">
        <v>10</v>
      </c>
      <c r="B11" s="6" t="s">
        <v>29</v>
      </c>
      <c r="C11" s="6"/>
      <c r="D11" s="6"/>
      <c r="E11" s="6"/>
      <c r="F11" s="6"/>
      <c r="G11" s="6"/>
      <c r="H11" s="6"/>
      <c r="I11" s="6"/>
    </row>
    <row r="12" spans="1:15" ht="18" customHeight="1" x14ac:dyDescent="0.25">
      <c r="A12" s="5" t="s">
        <v>11</v>
      </c>
      <c r="B12" s="6"/>
      <c r="C12" s="6"/>
      <c r="D12" s="6"/>
      <c r="E12" s="6"/>
      <c r="F12" s="6"/>
      <c r="G12" s="6"/>
      <c r="H12" s="6"/>
      <c r="I12" s="6"/>
    </row>
    <row r="13" spans="1:15" ht="18" customHeight="1" x14ac:dyDescent="0.25">
      <c r="A13" s="5" t="s">
        <v>12</v>
      </c>
      <c r="B13" s="6" t="s">
        <v>13</v>
      </c>
      <c r="C13" s="6"/>
      <c r="D13" s="6"/>
      <c r="E13" s="6"/>
      <c r="F13" s="6"/>
      <c r="G13" s="6"/>
      <c r="H13" s="6"/>
      <c r="I13" s="6"/>
    </row>
    <row r="14" spans="1:15" ht="18" customHeight="1" x14ac:dyDescent="0.25">
      <c r="A14" s="5"/>
      <c r="B14" s="6" t="s">
        <v>30</v>
      </c>
      <c r="C14" s="6"/>
      <c r="D14" s="6"/>
      <c r="E14" s="6"/>
      <c r="F14" s="6"/>
      <c r="G14" s="6"/>
      <c r="H14" s="6"/>
      <c r="I14" s="6"/>
    </row>
    <row r="15" spans="1:15" ht="18" customHeight="1" x14ac:dyDescent="0.25">
      <c r="A15" s="5" t="s">
        <v>14</v>
      </c>
      <c r="B15" s="6" t="s">
        <v>39</v>
      </c>
      <c r="C15" s="6"/>
      <c r="D15" s="6"/>
      <c r="E15" s="6"/>
      <c r="F15" s="6"/>
      <c r="G15" s="6"/>
      <c r="H15" s="6"/>
      <c r="I15" s="6"/>
    </row>
    <row r="16" spans="1:15" ht="18" customHeight="1" x14ac:dyDescent="0.25">
      <c r="A16" s="5" t="s">
        <v>15</v>
      </c>
      <c r="B16" s="6" t="s">
        <v>40</v>
      </c>
      <c r="C16" s="6"/>
      <c r="D16" s="6"/>
      <c r="E16" s="6"/>
      <c r="F16" s="6"/>
      <c r="G16" s="6"/>
      <c r="H16" s="6"/>
      <c r="I16" s="6"/>
    </row>
    <row r="17" spans="1:15" ht="18" customHeight="1" x14ac:dyDescent="0.25">
      <c r="A17" s="5"/>
      <c r="B17" s="6" t="s">
        <v>31</v>
      </c>
      <c r="C17" s="6"/>
      <c r="D17" s="6"/>
      <c r="E17" s="6"/>
      <c r="F17" s="6"/>
      <c r="G17" s="6"/>
      <c r="H17" s="6"/>
      <c r="I17" s="6"/>
    </row>
    <row r="18" spans="1:15" ht="18" customHeight="1" x14ac:dyDescent="0.25">
      <c r="A18" s="5" t="s">
        <v>16</v>
      </c>
      <c r="B18" s="6" t="s">
        <v>41</v>
      </c>
      <c r="C18" s="6"/>
      <c r="D18" s="6"/>
      <c r="E18" s="6"/>
      <c r="F18" s="6"/>
      <c r="G18" s="6"/>
      <c r="H18" s="6"/>
      <c r="I18" s="6"/>
    </row>
    <row r="19" spans="1:15" ht="18" customHeight="1" x14ac:dyDescent="0.25">
      <c r="A19" s="5" t="s">
        <v>17</v>
      </c>
      <c r="B19" s="6" t="s">
        <v>18</v>
      </c>
      <c r="C19" s="6"/>
      <c r="D19" s="6"/>
      <c r="E19" s="6"/>
      <c r="F19" s="6"/>
      <c r="G19" s="6"/>
      <c r="H19" s="6"/>
      <c r="I19" s="6"/>
    </row>
    <row r="20" spans="1:15" ht="18" customHeight="1" x14ac:dyDescent="0.25">
      <c r="A20" s="5" t="s">
        <v>19</v>
      </c>
      <c r="B20" s="3" t="s">
        <v>20</v>
      </c>
      <c r="C20" s="6"/>
      <c r="D20" s="6"/>
      <c r="E20" s="6"/>
      <c r="F20" s="6"/>
      <c r="G20" s="6"/>
      <c r="H20" s="6"/>
      <c r="I20" s="6"/>
    </row>
    <row r="21" spans="1:15" ht="18" customHeight="1" x14ac:dyDescent="0.25">
      <c r="A21" s="5"/>
      <c r="B21" s="6" t="s">
        <v>21</v>
      </c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ht="18" customHeight="1" x14ac:dyDescent="0.25">
      <c r="A22" s="3"/>
      <c r="B22" s="3" t="s">
        <v>32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ht="18" customHeight="1" x14ac:dyDescent="0.25">
      <c r="A23" s="3"/>
      <c r="B23" s="3" t="s">
        <v>22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ht="18" customHeight="1" x14ac:dyDescent="0.25">
      <c r="B24" s="3" t="s">
        <v>23</v>
      </c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ht="18" customHeight="1" x14ac:dyDescent="0.25">
      <c r="A25" s="5"/>
      <c r="B25" s="3" t="s">
        <v>24</v>
      </c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ht="18" customHeight="1" x14ac:dyDescent="0.25">
      <c r="A26" s="5"/>
      <c r="B26" s="6" t="s">
        <v>25</v>
      </c>
      <c r="C26" s="6"/>
      <c r="D26" s="6"/>
      <c r="E26" s="6"/>
      <c r="F26" s="6"/>
      <c r="G26" s="6"/>
      <c r="H26" s="6"/>
      <c r="I26" s="6"/>
    </row>
    <row r="27" spans="1:15" ht="18" customHeight="1" x14ac:dyDescent="0.25">
      <c r="A27" s="5"/>
      <c r="B27" s="6" t="s">
        <v>34</v>
      </c>
      <c r="C27" s="6"/>
      <c r="D27" s="6"/>
      <c r="E27" s="6"/>
      <c r="F27" s="6"/>
      <c r="G27" s="6"/>
      <c r="H27" s="6"/>
      <c r="I27" s="6"/>
    </row>
    <row r="28" spans="1:15" ht="18" customHeight="1" x14ac:dyDescent="0.25">
      <c r="A28" s="5"/>
      <c r="B28" s="6" t="s">
        <v>26</v>
      </c>
      <c r="C28" s="6"/>
      <c r="D28" s="6"/>
      <c r="E28" s="6"/>
      <c r="F28" s="6"/>
      <c r="G28" s="6"/>
      <c r="H28" s="6"/>
      <c r="I28" s="6"/>
    </row>
    <row r="29" spans="1:15" ht="18" customHeight="1" x14ac:dyDescent="0.25">
      <c r="A29" s="5"/>
      <c r="B29" s="6" t="s">
        <v>27</v>
      </c>
      <c r="C29" s="6"/>
      <c r="D29" s="6"/>
      <c r="E29" s="6"/>
      <c r="F29" s="6"/>
      <c r="G29" s="6"/>
      <c r="H29" s="6"/>
      <c r="I29" s="6"/>
    </row>
    <row r="30" spans="1:15" ht="18" customHeight="1" x14ac:dyDescent="0.25">
      <c r="A30" s="5"/>
      <c r="B30" s="6"/>
      <c r="C30" s="6"/>
      <c r="D30" s="6"/>
      <c r="E30" s="6"/>
      <c r="F30" s="6"/>
      <c r="G30" s="6"/>
      <c r="H30" s="6"/>
      <c r="I30" s="6"/>
    </row>
    <row r="31" spans="1:15" ht="18" customHeight="1" x14ac:dyDescent="0.25">
      <c r="A31" s="5"/>
      <c r="B31" s="6"/>
      <c r="C31" s="6"/>
      <c r="D31" s="6"/>
      <c r="E31" s="6"/>
      <c r="F31" s="6"/>
      <c r="G31" s="6"/>
      <c r="H31" s="6"/>
      <c r="I31" s="6"/>
    </row>
    <row r="32" spans="1:15" ht="18" customHeight="1" x14ac:dyDescent="0.25">
      <c r="A32" s="5"/>
      <c r="B32" s="6"/>
      <c r="C32" s="6"/>
      <c r="D32" s="6"/>
      <c r="E32" s="6"/>
      <c r="F32" s="6"/>
      <c r="G32" s="6"/>
      <c r="H32" s="6"/>
      <c r="I32" s="6"/>
    </row>
    <row r="33" spans="1:9" ht="18" customHeight="1" x14ac:dyDescent="0.25">
      <c r="A33" s="5"/>
      <c r="B33" s="6"/>
      <c r="C33" s="6"/>
      <c r="D33" s="6"/>
      <c r="E33" s="6"/>
      <c r="F33" s="6"/>
      <c r="G33" s="6"/>
      <c r="H33" s="6"/>
      <c r="I33" s="6"/>
    </row>
    <row r="34" spans="1:9" ht="18" customHeight="1" x14ac:dyDescent="0.25">
      <c r="A34" s="5"/>
      <c r="B34" s="6"/>
      <c r="C34" s="6"/>
      <c r="D34" s="6"/>
      <c r="E34" s="6"/>
      <c r="F34" s="6"/>
      <c r="G34" s="6"/>
      <c r="H34" s="6"/>
      <c r="I34" s="6"/>
    </row>
    <row r="35" spans="1:9" x14ac:dyDescent="0.25">
      <c r="A35" s="5"/>
      <c r="B35" s="6"/>
      <c r="C35" s="6"/>
      <c r="D35" s="6"/>
      <c r="E35" s="6"/>
      <c r="F35" s="6"/>
      <c r="G35" s="6"/>
      <c r="H35" s="6"/>
      <c r="I35" s="6"/>
    </row>
    <row r="36" spans="1:9" x14ac:dyDescent="0.25">
      <c r="A36" s="5"/>
      <c r="B36" s="6"/>
      <c r="C36" s="6"/>
      <c r="D36" s="6"/>
      <c r="E36" s="6"/>
      <c r="F36" s="6"/>
      <c r="G36" s="6"/>
      <c r="H36" s="6"/>
      <c r="I36" s="6"/>
    </row>
    <row r="37" spans="1:9" x14ac:dyDescent="0.25">
      <c r="A37" s="5"/>
      <c r="B37" s="6"/>
      <c r="C37" s="6"/>
      <c r="D37" s="6"/>
      <c r="E37" s="6"/>
      <c r="F37" s="6"/>
      <c r="G37" s="6"/>
      <c r="H37" s="6"/>
      <c r="I37" s="6"/>
    </row>
    <row r="38" spans="1:9" x14ac:dyDescent="0.25">
      <c r="A38" s="5"/>
      <c r="B38" s="6"/>
      <c r="C38" s="6"/>
      <c r="D38" s="6"/>
      <c r="E38" s="6"/>
      <c r="F38" s="6"/>
      <c r="G38" s="6"/>
      <c r="H38" s="6"/>
      <c r="I38" s="6"/>
    </row>
    <row r="39" spans="1:9" x14ac:dyDescent="0.25">
      <c r="A39" s="5"/>
      <c r="B39" s="6"/>
      <c r="C39" s="6"/>
      <c r="D39" s="6"/>
      <c r="E39" s="6"/>
      <c r="F39" s="6"/>
      <c r="G39" s="6"/>
      <c r="H39" s="6"/>
      <c r="I39" s="6"/>
    </row>
    <row r="40" spans="1:9" x14ac:dyDescent="0.25">
      <c r="A40" s="5"/>
      <c r="B40" s="6"/>
      <c r="C40" s="6"/>
      <c r="D40" s="6"/>
      <c r="E40" s="6"/>
      <c r="F40" s="6"/>
      <c r="G40" s="6"/>
      <c r="H40" s="6"/>
      <c r="I40" s="6"/>
    </row>
    <row r="41" spans="1:9" x14ac:dyDescent="0.25">
      <c r="A41" s="5"/>
      <c r="B41" s="6"/>
      <c r="C41" s="6"/>
      <c r="D41" s="6"/>
      <c r="E41" s="6"/>
      <c r="F41" s="6"/>
      <c r="G41" s="6"/>
      <c r="H41" s="6"/>
      <c r="I41" s="6"/>
    </row>
    <row r="42" spans="1:9" x14ac:dyDescent="0.25">
      <c r="A42" s="5"/>
      <c r="B42" s="6"/>
      <c r="C42" s="6"/>
      <c r="D42" s="6"/>
      <c r="E42" s="6"/>
      <c r="F42" s="6"/>
      <c r="G42" s="6"/>
      <c r="H42" s="6"/>
      <c r="I42" s="6"/>
    </row>
    <row r="43" spans="1:9" x14ac:dyDescent="0.25">
      <c r="A43" s="5"/>
      <c r="B43" s="6"/>
      <c r="C43" s="6"/>
      <c r="D43" s="6"/>
      <c r="E43" s="6"/>
      <c r="F43" s="6"/>
      <c r="G43" s="6"/>
      <c r="H43" s="6"/>
      <c r="I43" s="6"/>
    </row>
    <row r="44" spans="1:9" x14ac:dyDescent="0.25">
      <c r="A44" s="5"/>
      <c r="B44" s="6"/>
      <c r="C44" s="6"/>
      <c r="D44" s="6"/>
      <c r="E44" s="6"/>
      <c r="F44" s="6"/>
      <c r="G44" s="6"/>
      <c r="H44" s="6"/>
      <c r="I44" s="6"/>
    </row>
    <row r="45" spans="1:9" x14ac:dyDescent="0.25">
      <c r="A45" s="5"/>
      <c r="B45" s="6"/>
      <c r="C45" s="6"/>
      <c r="D45" s="6"/>
      <c r="E45" s="6"/>
      <c r="F45" s="6"/>
      <c r="G45" s="6"/>
      <c r="H45" s="6"/>
      <c r="I45" s="6"/>
    </row>
    <row r="46" spans="1:9" x14ac:dyDescent="0.25">
      <c r="A46" s="5"/>
      <c r="B46" s="6"/>
      <c r="C46" s="6"/>
      <c r="D46" s="6"/>
      <c r="E46" s="6"/>
      <c r="F46" s="6"/>
      <c r="G46" s="6"/>
      <c r="H46" s="6"/>
      <c r="I46" s="6"/>
    </row>
    <row r="47" spans="1:9" x14ac:dyDescent="0.25">
      <c r="A47" s="5"/>
      <c r="B47" s="6"/>
      <c r="C47" s="6"/>
      <c r="D47" s="6"/>
      <c r="E47" s="6"/>
      <c r="F47" s="6"/>
      <c r="G47" s="6"/>
      <c r="H47" s="6"/>
      <c r="I47" s="6"/>
    </row>
    <row r="48" spans="1:9" x14ac:dyDescent="0.25">
      <c r="A48" s="5"/>
      <c r="B48" s="6"/>
      <c r="C48" s="6"/>
      <c r="D48" s="6"/>
      <c r="E48" s="6"/>
      <c r="F48" s="6"/>
      <c r="G48" s="6"/>
      <c r="H48" s="6"/>
      <c r="I48" s="6"/>
    </row>
    <row r="49" spans="1:9" x14ac:dyDescent="0.25">
      <c r="A49" s="5"/>
      <c r="B49" s="6"/>
      <c r="C49" s="6"/>
      <c r="D49" s="6"/>
      <c r="E49" s="6"/>
      <c r="F49" s="6"/>
      <c r="G49" s="6"/>
      <c r="H49" s="6"/>
      <c r="I49" s="6"/>
    </row>
    <row r="50" spans="1:9" x14ac:dyDescent="0.25">
      <c r="A50" s="5"/>
      <c r="B50" s="6"/>
      <c r="C50" s="6"/>
      <c r="D50" s="6"/>
      <c r="E50" s="6"/>
      <c r="F50" s="6"/>
      <c r="G50" s="6"/>
      <c r="H50" s="6"/>
      <c r="I50" s="6"/>
    </row>
    <row r="51" spans="1:9" x14ac:dyDescent="0.25">
      <c r="A51" s="5"/>
      <c r="B51" s="6"/>
      <c r="C51" s="6"/>
      <c r="D51" s="6"/>
      <c r="E51" s="6"/>
      <c r="F51" s="6"/>
      <c r="G51" s="6"/>
      <c r="H51" s="6"/>
      <c r="I51" s="6"/>
    </row>
    <row r="52" spans="1:9" x14ac:dyDescent="0.25">
      <c r="A52" s="5"/>
      <c r="B52" s="6"/>
      <c r="C52" s="6"/>
      <c r="D52" s="6"/>
      <c r="E52" s="6"/>
      <c r="F52" s="6"/>
      <c r="G52" s="6"/>
      <c r="H52" s="6"/>
      <c r="I52" s="6"/>
    </row>
    <row r="53" spans="1:9" x14ac:dyDescent="0.25">
      <c r="A53" s="5"/>
      <c r="B53" s="6"/>
      <c r="C53" s="6"/>
      <c r="D53" s="6"/>
      <c r="E53" s="6"/>
      <c r="F53" s="6"/>
      <c r="G53" s="6"/>
      <c r="H53" s="6"/>
      <c r="I53" s="6"/>
    </row>
    <row r="54" spans="1:9" x14ac:dyDescent="0.25">
      <c r="A54" s="5"/>
      <c r="B54" s="6"/>
      <c r="C54" s="6"/>
      <c r="D54" s="6"/>
      <c r="E54" s="6"/>
      <c r="F54" s="6"/>
      <c r="G54" s="6"/>
      <c r="H54" s="6"/>
      <c r="I54" s="6"/>
    </row>
    <row r="55" spans="1:9" x14ac:dyDescent="0.25">
      <c r="A55" s="5"/>
      <c r="B55" s="6"/>
      <c r="C55" s="6"/>
      <c r="D55" s="6"/>
      <c r="E55" s="6"/>
      <c r="F55" s="6"/>
      <c r="G55" s="6"/>
      <c r="H55" s="6"/>
      <c r="I55" s="6"/>
    </row>
    <row r="56" spans="1:9" x14ac:dyDescent="0.25">
      <c r="A56" s="5"/>
      <c r="B56" s="6"/>
      <c r="C56" s="6"/>
      <c r="D56" s="6"/>
      <c r="E56" s="6"/>
      <c r="F56" s="6"/>
      <c r="G56" s="6"/>
      <c r="H56" s="6"/>
      <c r="I56" s="6"/>
    </row>
    <row r="57" spans="1:9" x14ac:dyDescent="0.25">
      <c r="A57" s="5"/>
      <c r="B57" s="6"/>
      <c r="C57" s="6"/>
      <c r="D57" s="6"/>
      <c r="E57" s="6"/>
      <c r="F57" s="6"/>
      <c r="G57" s="6"/>
      <c r="H57" s="6"/>
      <c r="I57" s="6"/>
    </row>
    <row r="58" spans="1:9" x14ac:dyDescent="0.25">
      <c r="A58" s="5"/>
      <c r="B58" s="6"/>
      <c r="C58" s="6"/>
      <c r="D58" s="6"/>
      <c r="E58" s="6"/>
      <c r="F58" s="6"/>
      <c r="G58" s="6"/>
      <c r="H58" s="6"/>
      <c r="I58" s="6"/>
    </row>
    <row r="59" spans="1:9" x14ac:dyDescent="0.25">
      <c r="A59" s="5"/>
      <c r="B59" s="6"/>
      <c r="C59" s="6"/>
      <c r="D59" s="6"/>
      <c r="E59" s="6"/>
      <c r="F59" s="6"/>
      <c r="G59" s="6"/>
      <c r="H59" s="6"/>
      <c r="I59" s="6"/>
    </row>
    <row r="60" spans="1:9" x14ac:dyDescent="0.25">
      <c r="A60" s="5"/>
      <c r="B60" s="6"/>
      <c r="C60" s="6"/>
      <c r="D60" s="6"/>
      <c r="E60" s="6"/>
      <c r="F60" s="6"/>
      <c r="G60" s="6"/>
      <c r="H60" s="6"/>
      <c r="I60" s="6"/>
    </row>
    <row r="61" spans="1:9" x14ac:dyDescent="0.25">
      <c r="A61" s="5"/>
      <c r="B61" s="6"/>
      <c r="C61" s="6"/>
      <c r="D61" s="6"/>
      <c r="E61" s="6"/>
      <c r="F61" s="6"/>
      <c r="G61" s="6"/>
      <c r="H61" s="6"/>
      <c r="I61" s="6"/>
    </row>
    <row r="62" spans="1:9" x14ac:dyDescent="0.25">
      <c r="A62" s="5"/>
      <c r="B62" s="6"/>
      <c r="C62" s="6"/>
      <c r="D62" s="6"/>
      <c r="E62" s="6"/>
      <c r="F62" s="6"/>
      <c r="G62" s="6"/>
      <c r="H62" s="6"/>
      <c r="I62" s="6"/>
    </row>
    <row r="63" spans="1:9" x14ac:dyDescent="0.25">
      <c r="A63" s="5"/>
      <c r="B63" s="6"/>
      <c r="C63" s="6"/>
      <c r="D63" s="6"/>
      <c r="E63" s="6"/>
      <c r="F63" s="6"/>
      <c r="G63" s="6"/>
      <c r="H63" s="6"/>
      <c r="I63" s="6"/>
    </row>
    <row r="64" spans="1:9" x14ac:dyDescent="0.25">
      <c r="A64" s="5"/>
      <c r="B64" s="6"/>
      <c r="C64" s="6"/>
      <c r="D64" s="6"/>
      <c r="E64" s="6"/>
      <c r="F64" s="6"/>
      <c r="G64" s="6"/>
      <c r="H64" s="6"/>
      <c r="I64" s="6"/>
    </row>
    <row r="65" spans="1:9" x14ac:dyDescent="0.25">
      <c r="A65" s="5"/>
      <c r="B65" s="6"/>
      <c r="C65" s="6"/>
      <c r="D65" s="6"/>
      <c r="E65" s="6"/>
      <c r="F65" s="6"/>
      <c r="G65" s="6"/>
      <c r="H65" s="6"/>
      <c r="I65" s="6"/>
    </row>
    <row r="66" spans="1:9" x14ac:dyDescent="0.25">
      <c r="A66" s="5"/>
      <c r="B66" s="6"/>
      <c r="C66" s="6"/>
      <c r="D66" s="6"/>
      <c r="E66" s="6"/>
      <c r="F66" s="6"/>
      <c r="G66" s="6"/>
      <c r="H66" s="6"/>
      <c r="I66" s="6"/>
    </row>
    <row r="67" spans="1:9" x14ac:dyDescent="0.25">
      <c r="A67" s="5"/>
      <c r="B67" s="6"/>
      <c r="C67" s="6"/>
      <c r="D67" s="6"/>
      <c r="E67" s="6"/>
      <c r="F67" s="6"/>
      <c r="G67" s="6"/>
      <c r="H67" s="6"/>
      <c r="I67" s="6"/>
    </row>
    <row r="68" spans="1:9" x14ac:dyDescent="0.25">
      <c r="A68" s="5"/>
      <c r="B68" s="6"/>
      <c r="C68" s="6"/>
      <c r="D68" s="6"/>
      <c r="E68" s="6"/>
      <c r="F68" s="6"/>
      <c r="G68" s="6"/>
      <c r="H68" s="6"/>
      <c r="I68" s="6"/>
    </row>
    <row r="69" spans="1:9" x14ac:dyDescent="0.25">
      <c r="A69" s="5"/>
      <c r="B69" s="6"/>
      <c r="C69" s="6"/>
      <c r="D69" s="6"/>
      <c r="E69" s="6"/>
      <c r="F69" s="6"/>
      <c r="G69" s="6"/>
      <c r="H69" s="6"/>
      <c r="I69" s="6"/>
    </row>
    <row r="70" spans="1:9" x14ac:dyDescent="0.25">
      <c r="A70" s="5"/>
      <c r="B70" s="6"/>
      <c r="C70" s="6"/>
      <c r="D70" s="6"/>
      <c r="E70" s="6"/>
      <c r="F70" s="6"/>
      <c r="G70" s="6"/>
      <c r="H70" s="6"/>
      <c r="I70" s="6"/>
    </row>
    <row r="71" spans="1:9" x14ac:dyDescent="0.25">
      <c r="A71" s="5"/>
      <c r="B71" s="6"/>
      <c r="C71" s="6"/>
      <c r="D71" s="6"/>
      <c r="E71" s="6"/>
      <c r="F71" s="6"/>
      <c r="G71" s="6"/>
      <c r="H71" s="6"/>
      <c r="I71" s="6"/>
    </row>
    <row r="72" spans="1:9" x14ac:dyDescent="0.25">
      <c r="A72" s="5"/>
      <c r="B72" s="6"/>
      <c r="C72" s="6"/>
      <c r="D72" s="6"/>
      <c r="E72" s="6"/>
      <c r="F72" s="6"/>
      <c r="G72" s="6"/>
      <c r="H72" s="6"/>
      <c r="I72" s="6"/>
    </row>
    <row r="73" spans="1:9" x14ac:dyDescent="0.25">
      <c r="A73" s="5"/>
      <c r="B73" s="6"/>
      <c r="C73" s="6"/>
      <c r="D73" s="6"/>
      <c r="E73" s="6"/>
      <c r="F73" s="6"/>
      <c r="G73" s="6"/>
      <c r="H73" s="6"/>
      <c r="I73" s="6"/>
    </row>
    <row r="74" spans="1:9" x14ac:dyDescent="0.25">
      <c r="A74" s="5"/>
      <c r="B74" s="6"/>
      <c r="C74" s="6"/>
      <c r="D74" s="6"/>
      <c r="E74" s="6"/>
      <c r="F74" s="6"/>
      <c r="G74" s="6"/>
      <c r="H74" s="6"/>
      <c r="I74" s="6"/>
    </row>
    <row r="75" spans="1:9" x14ac:dyDescent="0.25">
      <c r="A75" s="5"/>
      <c r="B75" s="6"/>
      <c r="C75" s="6"/>
      <c r="D75" s="6"/>
      <c r="E75" s="6"/>
      <c r="F75" s="6"/>
      <c r="G75" s="6"/>
      <c r="H75" s="6"/>
      <c r="I75" s="6"/>
    </row>
    <row r="76" spans="1:9" x14ac:dyDescent="0.25">
      <c r="A76" s="5"/>
      <c r="B76" s="6"/>
      <c r="C76" s="6"/>
      <c r="D76" s="6"/>
      <c r="E76" s="6"/>
      <c r="F76" s="6"/>
      <c r="G76" s="6"/>
      <c r="H76" s="6"/>
      <c r="I76" s="6"/>
    </row>
    <row r="77" spans="1:9" x14ac:dyDescent="0.25">
      <c r="A77" s="5"/>
      <c r="B77" s="6"/>
      <c r="C77" s="6"/>
      <c r="D77" s="6"/>
      <c r="E77" s="6"/>
      <c r="F77" s="6"/>
      <c r="G77" s="6"/>
      <c r="H77" s="6"/>
      <c r="I77" s="6"/>
    </row>
    <row r="78" spans="1:9" x14ac:dyDescent="0.25">
      <c r="A78" s="5"/>
      <c r="B78" s="6"/>
      <c r="C78" s="6"/>
      <c r="D78" s="6"/>
      <c r="E78" s="6"/>
      <c r="F78" s="6"/>
      <c r="G78" s="6"/>
      <c r="H78" s="6"/>
      <c r="I78" s="6"/>
    </row>
    <row r="79" spans="1:9" x14ac:dyDescent="0.25">
      <c r="A79" s="5"/>
      <c r="B79" s="6"/>
      <c r="C79" s="6"/>
      <c r="D79" s="6"/>
      <c r="E79" s="6"/>
      <c r="F79" s="6"/>
      <c r="G79" s="6"/>
      <c r="H79" s="6"/>
      <c r="I79" s="6"/>
    </row>
    <row r="80" spans="1:9" x14ac:dyDescent="0.25">
      <c r="A80" s="5"/>
      <c r="B80" s="6"/>
      <c r="C80" s="6"/>
      <c r="D80" s="6"/>
      <c r="E80" s="6"/>
      <c r="F80" s="6"/>
      <c r="G80" s="6"/>
      <c r="H80" s="6"/>
      <c r="I80" s="6"/>
    </row>
    <row r="81" spans="1:9" x14ac:dyDescent="0.25">
      <c r="A81" s="5"/>
      <c r="B81" s="6"/>
      <c r="C81" s="6"/>
      <c r="D81" s="6"/>
      <c r="E81" s="6"/>
      <c r="F81" s="6"/>
      <c r="G81" s="6"/>
      <c r="H81" s="6"/>
      <c r="I81" s="6"/>
    </row>
    <row r="82" spans="1:9" x14ac:dyDescent="0.25">
      <c r="A82" s="5"/>
      <c r="B82" s="6"/>
      <c r="C82" s="6"/>
      <c r="D82" s="6"/>
      <c r="E82" s="6"/>
      <c r="F82" s="6"/>
      <c r="G82" s="6"/>
      <c r="H82" s="6"/>
      <c r="I82" s="6"/>
    </row>
    <row r="83" spans="1:9" x14ac:dyDescent="0.25">
      <c r="A83" s="5"/>
      <c r="B83" s="6"/>
      <c r="C83" s="6"/>
      <c r="D83" s="6"/>
      <c r="E83" s="6"/>
      <c r="F83" s="6"/>
      <c r="G83" s="6"/>
      <c r="H83" s="6"/>
      <c r="I83" s="6"/>
    </row>
    <row r="84" spans="1:9" x14ac:dyDescent="0.25">
      <c r="A84" s="5"/>
      <c r="B84" s="6"/>
      <c r="C84" s="6"/>
      <c r="D84" s="6"/>
      <c r="E84" s="6"/>
      <c r="F84" s="6"/>
      <c r="G84" s="6"/>
      <c r="H84" s="6"/>
      <c r="I84" s="6"/>
    </row>
    <row r="85" spans="1:9" x14ac:dyDescent="0.25">
      <c r="A85" s="5"/>
      <c r="B85" s="6"/>
      <c r="C85" s="6"/>
      <c r="D85" s="6"/>
      <c r="E85" s="6"/>
      <c r="F85" s="6"/>
      <c r="G85" s="6"/>
      <c r="H85" s="6"/>
      <c r="I85" s="6"/>
    </row>
    <row r="86" spans="1:9" x14ac:dyDescent="0.25">
      <c r="A86" s="5"/>
      <c r="B86" s="6"/>
      <c r="C86" s="6"/>
      <c r="D86" s="6"/>
      <c r="E86" s="6"/>
      <c r="F86" s="6"/>
      <c r="G86" s="6"/>
      <c r="H86" s="6"/>
      <c r="I86" s="6"/>
    </row>
    <row r="87" spans="1:9" x14ac:dyDescent="0.25">
      <c r="A87" s="5"/>
      <c r="B87" s="6"/>
      <c r="C87" s="6"/>
      <c r="D87" s="6"/>
      <c r="E87" s="6"/>
      <c r="F87" s="6"/>
      <c r="G87" s="6"/>
      <c r="H87" s="6"/>
      <c r="I87" s="6"/>
    </row>
    <row r="88" spans="1:9" x14ac:dyDescent="0.25">
      <c r="A88" s="5"/>
      <c r="B88" s="6"/>
      <c r="C88" s="6"/>
      <c r="D88" s="6"/>
      <c r="E88" s="6"/>
      <c r="F88" s="6"/>
      <c r="G88" s="6"/>
      <c r="H88" s="6"/>
      <c r="I88" s="6"/>
    </row>
    <row r="89" spans="1:9" x14ac:dyDescent="0.25">
      <c r="A89" s="5"/>
      <c r="B89" s="6"/>
      <c r="C89" s="6"/>
      <c r="D89" s="6"/>
      <c r="E89" s="6"/>
      <c r="F89" s="6"/>
      <c r="G89" s="6"/>
      <c r="H89" s="6"/>
      <c r="I89" s="6"/>
    </row>
    <row r="90" spans="1:9" x14ac:dyDescent="0.25">
      <c r="A90" s="5"/>
      <c r="B90" s="6"/>
      <c r="C90" s="6"/>
      <c r="D90" s="6"/>
      <c r="E90" s="6"/>
      <c r="F90" s="6"/>
      <c r="G90" s="6"/>
      <c r="H90" s="6"/>
      <c r="I90" s="6"/>
    </row>
    <row r="91" spans="1:9" x14ac:dyDescent="0.25">
      <c r="A91" s="5"/>
      <c r="B91" s="6"/>
      <c r="C91" s="6"/>
      <c r="D91" s="6"/>
      <c r="E91" s="6"/>
      <c r="F91" s="6"/>
      <c r="G91" s="6"/>
      <c r="H91" s="6"/>
      <c r="I91" s="6"/>
    </row>
    <row r="92" spans="1:9" x14ac:dyDescent="0.25">
      <c r="A92" s="5"/>
      <c r="B92" s="6"/>
      <c r="C92" s="6"/>
      <c r="D92" s="6"/>
      <c r="E92" s="6"/>
      <c r="F92" s="6"/>
      <c r="G92" s="6"/>
      <c r="H92" s="6"/>
      <c r="I92" s="6"/>
    </row>
    <row r="93" spans="1:9" x14ac:dyDescent="0.25">
      <c r="A93" s="5"/>
      <c r="B93" s="6"/>
      <c r="C93" s="6"/>
      <c r="D93" s="6"/>
      <c r="E93" s="6"/>
      <c r="F93" s="6"/>
      <c r="G93" s="6"/>
      <c r="H93" s="6"/>
      <c r="I93" s="6"/>
    </row>
    <row r="94" spans="1:9" x14ac:dyDescent="0.25">
      <c r="A94" s="5"/>
      <c r="B94" s="6"/>
      <c r="C94" s="6"/>
      <c r="D94" s="6"/>
      <c r="E94" s="6"/>
      <c r="F94" s="6"/>
      <c r="G94" s="6"/>
      <c r="H94" s="6"/>
      <c r="I94" s="6"/>
    </row>
    <row r="95" spans="1:9" x14ac:dyDescent="0.25">
      <c r="A95" s="5"/>
      <c r="B95" s="6"/>
      <c r="C95" s="6"/>
      <c r="D95" s="6"/>
      <c r="E95" s="6"/>
      <c r="F95" s="6"/>
      <c r="G95" s="6"/>
      <c r="H95" s="6"/>
      <c r="I95" s="6"/>
    </row>
    <row r="96" spans="1:9" x14ac:dyDescent="0.25">
      <c r="A96" s="5"/>
      <c r="B96" s="6"/>
      <c r="C96" s="6"/>
      <c r="D96" s="6"/>
      <c r="E96" s="6"/>
      <c r="F96" s="6"/>
      <c r="G96" s="6"/>
      <c r="H96" s="6"/>
      <c r="I96" s="6"/>
    </row>
    <row r="97" spans="1:9" x14ac:dyDescent="0.25">
      <c r="A97" s="5"/>
      <c r="B97" s="6"/>
      <c r="C97" s="6"/>
      <c r="D97" s="6"/>
      <c r="E97" s="6"/>
      <c r="F97" s="6"/>
      <c r="G97" s="6"/>
      <c r="H97" s="6"/>
      <c r="I97" s="6"/>
    </row>
    <row r="98" spans="1:9" x14ac:dyDescent="0.25">
      <c r="A98" s="5"/>
      <c r="B98" s="6"/>
      <c r="C98" s="6"/>
      <c r="D98" s="6"/>
      <c r="E98" s="6"/>
      <c r="F98" s="6"/>
      <c r="G98" s="6"/>
      <c r="H98" s="6"/>
      <c r="I98" s="6"/>
    </row>
    <row r="99" spans="1:9" x14ac:dyDescent="0.25">
      <c r="A99" s="5"/>
      <c r="B99" s="6"/>
      <c r="C99" s="6"/>
      <c r="D99" s="6"/>
      <c r="E99" s="6"/>
      <c r="F99" s="6"/>
      <c r="G99" s="6"/>
      <c r="H99" s="6"/>
      <c r="I99" s="6"/>
    </row>
    <row r="100" spans="1:9" x14ac:dyDescent="0.25">
      <c r="A100" s="5"/>
      <c r="B100" s="6"/>
      <c r="C100" s="6"/>
      <c r="D100" s="6"/>
      <c r="E100" s="6"/>
      <c r="F100" s="6"/>
      <c r="G100" s="6"/>
      <c r="H100" s="6"/>
      <c r="I100" s="6"/>
    </row>
    <row r="101" spans="1:9" x14ac:dyDescent="0.25">
      <c r="A101" s="5"/>
      <c r="B101" s="6"/>
      <c r="C101" s="6"/>
      <c r="D101" s="6"/>
      <c r="E101" s="6"/>
      <c r="F101" s="6"/>
      <c r="G101" s="6"/>
      <c r="H101" s="6"/>
      <c r="I101" s="6"/>
    </row>
    <row r="102" spans="1:9" x14ac:dyDescent="0.25">
      <c r="A102" s="5"/>
      <c r="B102" s="6"/>
      <c r="C102" s="6"/>
      <c r="D102" s="6"/>
      <c r="E102" s="6"/>
      <c r="F102" s="6"/>
      <c r="G102" s="6"/>
      <c r="H102" s="6"/>
      <c r="I102" s="6"/>
    </row>
    <row r="103" spans="1:9" x14ac:dyDescent="0.25">
      <c r="A103" s="5"/>
      <c r="B103" s="6"/>
      <c r="C103" s="6"/>
      <c r="D103" s="6"/>
      <c r="E103" s="6"/>
      <c r="F103" s="6"/>
      <c r="G103" s="6"/>
      <c r="H103" s="6"/>
      <c r="I103" s="6"/>
    </row>
  </sheetData>
  <pageMargins left="0" right="0" top="0" bottom="0" header="0" footer="0"/>
  <pageSetup paperSize="9" scale="66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S10"/>
  <sheetViews>
    <sheetView workbookViewId="0">
      <selection activeCell="I4" sqref="I4"/>
    </sheetView>
  </sheetViews>
  <sheetFormatPr baseColWidth="10" defaultRowHeight="15" x14ac:dyDescent="0.25"/>
  <cols>
    <col min="1" max="1" width="4.5703125" style="10" customWidth="1"/>
    <col min="2" max="6" width="8.7109375" style="10" customWidth="1"/>
    <col min="7" max="7" width="8.7109375" style="9" customWidth="1"/>
    <col min="8" max="10" width="8.7109375" style="10" customWidth="1"/>
    <col min="11" max="11" width="8.7109375" style="9" customWidth="1"/>
    <col min="12" max="12" width="2.140625" style="9" customWidth="1"/>
    <col min="13" max="13" width="12.7109375" style="9" customWidth="1"/>
    <col min="14" max="14" width="2.28515625" style="9" customWidth="1"/>
    <col min="15" max="15" width="10.7109375" style="9" customWidth="1"/>
    <col min="16" max="18" width="10.7109375" style="10" customWidth="1"/>
    <col min="19" max="19" width="10.7109375" style="9" customWidth="1"/>
    <col min="20" max="16384" width="11.42578125" style="10"/>
  </cols>
  <sheetData>
    <row r="2" spans="1:14" x14ac:dyDescent="0.25">
      <c r="B2" s="80" t="s">
        <v>55</v>
      </c>
      <c r="C2" s="80"/>
      <c r="D2" s="80"/>
      <c r="E2" s="80"/>
      <c r="F2" s="80"/>
      <c r="G2" s="80" t="s">
        <v>47</v>
      </c>
      <c r="H2" s="80"/>
      <c r="I2" s="80"/>
      <c r="J2" s="80"/>
      <c r="K2" s="80"/>
      <c r="L2" s="13"/>
      <c r="M2" s="13"/>
      <c r="N2" s="13"/>
    </row>
    <row r="3" spans="1:14" ht="15" customHeight="1" x14ac:dyDescent="0.25">
      <c r="A3" s="11"/>
      <c r="B3" s="9"/>
      <c r="F3" s="9"/>
      <c r="L3" s="16"/>
      <c r="M3" s="81" t="s">
        <v>48</v>
      </c>
      <c r="N3" s="16"/>
    </row>
    <row r="4" spans="1:14" ht="54.95" customHeight="1" x14ac:dyDescent="0.25">
      <c r="A4" s="11">
        <v>3</v>
      </c>
      <c r="B4" s="14" t="s">
        <v>46</v>
      </c>
      <c r="C4" s="79" t="s">
        <v>44</v>
      </c>
      <c r="D4" s="79" t="s">
        <v>45</v>
      </c>
      <c r="E4" s="79" t="s">
        <v>43</v>
      </c>
      <c r="F4" s="14" t="s">
        <v>46</v>
      </c>
      <c r="G4" s="14" t="s">
        <v>46</v>
      </c>
      <c r="H4" s="79" t="s">
        <v>43</v>
      </c>
      <c r="I4" s="79" t="s">
        <v>45</v>
      </c>
      <c r="J4" s="79" t="s">
        <v>44</v>
      </c>
      <c r="K4" s="14" t="s">
        <v>46</v>
      </c>
      <c r="L4" s="17"/>
      <c r="M4" s="81"/>
      <c r="N4" s="17"/>
    </row>
    <row r="5" spans="1:14" ht="15" customHeight="1" x14ac:dyDescent="0.25">
      <c r="A5" s="11"/>
      <c r="B5" s="9"/>
      <c r="F5" s="9"/>
      <c r="L5" s="16"/>
      <c r="M5" s="81"/>
      <c r="N5" s="16"/>
    </row>
    <row r="6" spans="1:14" ht="54.95" customHeight="1" x14ac:dyDescent="0.25">
      <c r="A6" s="11">
        <v>2</v>
      </c>
      <c r="B6" s="14" t="s">
        <v>46</v>
      </c>
      <c r="C6" s="79" t="s">
        <v>45</v>
      </c>
      <c r="D6" s="79" t="s">
        <v>43</v>
      </c>
      <c r="E6" s="79" t="s">
        <v>44</v>
      </c>
      <c r="F6" s="14" t="s">
        <v>46</v>
      </c>
      <c r="G6" s="14" t="s">
        <v>46</v>
      </c>
      <c r="H6" s="79" t="s">
        <v>44</v>
      </c>
      <c r="I6" s="79" t="s">
        <v>43</v>
      </c>
      <c r="J6" s="79" t="s">
        <v>45</v>
      </c>
      <c r="K6" s="14" t="s">
        <v>46</v>
      </c>
      <c r="L6" s="17"/>
      <c r="M6" s="81"/>
      <c r="N6" s="17"/>
    </row>
    <row r="7" spans="1:14" ht="15" customHeight="1" x14ac:dyDescent="0.25">
      <c r="A7" s="11"/>
      <c r="B7" s="9"/>
      <c r="F7" s="9"/>
      <c r="L7" s="16"/>
      <c r="M7" s="81"/>
      <c r="N7" s="16"/>
    </row>
    <row r="8" spans="1:14" ht="54.95" customHeight="1" x14ac:dyDescent="0.25">
      <c r="A8" s="11">
        <v>1</v>
      </c>
      <c r="B8" s="14" t="s">
        <v>46</v>
      </c>
      <c r="C8" s="79" t="s">
        <v>43</v>
      </c>
      <c r="D8" s="79" t="s">
        <v>44</v>
      </c>
      <c r="E8" s="79" t="s">
        <v>45</v>
      </c>
      <c r="F8" s="14" t="s">
        <v>46</v>
      </c>
      <c r="G8" s="14" t="s">
        <v>46</v>
      </c>
      <c r="H8" s="79" t="s">
        <v>45</v>
      </c>
      <c r="I8" s="79" t="s">
        <v>44</v>
      </c>
      <c r="J8" s="79" t="s">
        <v>43</v>
      </c>
      <c r="K8" s="14" t="s">
        <v>46</v>
      </c>
      <c r="L8" s="17"/>
      <c r="M8" s="81"/>
      <c r="N8" s="17"/>
    </row>
    <row r="9" spans="1:14" s="12" customFormat="1" ht="12" customHeight="1" x14ac:dyDescent="0.25">
      <c r="C9" s="12">
        <v>1</v>
      </c>
      <c r="D9" s="12">
        <v>2</v>
      </c>
      <c r="E9" s="12">
        <v>3</v>
      </c>
      <c r="H9" s="12">
        <v>4</v>
      </c>
      <c r="I9" s="12">
        <v>5</v>
      </c>
      <c r="J9" s="12">
        <v>6</v>
      </c>
      <c r="M9" s="81"/>
    </row>
    <row r="10" spans="1:14" ht="54.95" customHeight="1" x14ac:dyDescent="0.25">
      <c r="B10" s="14" t="s">
        <v>46</v>
      </c>
      <c r="C10" s="14" t="s">
        <v>46</v>
      </c>
      <c r="D10" s="14" t="s">
        <v>46</v>
      </c>
      <c r="E10" s="14" t="s">
        <v>46</v>
      </c>
      <c r="F10" s="14" t="s">
        <v>46</v>
      </c>
      <c r="G10" s="14" t="s">
        <v>46</v>
      </c>
      <c r="H10" s="14" t="s">
        <v>46</v>
      </c>
      <c r="I10" s="14" t="s">
        <v>46</v>
      </c>
      <c r="J10" s="14" t="s">
        <v>46</v>
      </c>
      <c r="K10" s="14" t="s">
        <v>46</v>
      </c>
      <c r="M10" s="81"/>
    </row>
  </sheetData>
  <mergeCells count="3">
    <mergeCell ref="G2:K2"/>
    <mergeCell ref="B2:F2"/>
    <mergeCell ref="M3:M10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21"/>
  <sheetViews>
    <sheetView workbookViewId="0">
      <selection activeCell="M15" sqref="M15"/>
    </sheetView>
  </sheetViews>
  <sheetFormatPr baseColWidth="10" defaultRowHeight="15" x14ac:dyDescent="0.25"/>
  <cols>
    <col min="1" max="1" width="1.5703125" style="10" customWidth="1"/>
    <col min="2" max="2" width="17.140625" style="10" bestFit="1" customWidth="1"/>
    <col min="3" max="12" width="7.7109375" style="28" customWidth="1"/>
    <col min="13" max="13" width="11.42578125" style="10"/>
    <col min="14" max="14" width="17" style="10" bestFit="1" customWidth="1"/>
    <col min="15" max="15" width="3.7109375" style="10" bestFit="1" customWidth="1"/>
    <col min="16" max="16" width="7.140625" style="23" customWidth="1"/>
    <col min="17" max="17" width="6.7109375" style="10" customWidth="1"/>
    <col min="18" max="18" width="6.5703125" style="10" bestFit="1" customWidth="1"/>
    <col min="19" max="19" width="6.5703125" style="28" bestFit="1" customWidth="1"/>
    <col min="20" max="20" width="5" style="28" bestFit="1" customWidth="1"/>
    <col min="21" max="21" width="11" style="28" bestFit="1" customWidth="1"/>
    <col min="22" max="22" width="6" style="28" bestFit="1" customWidth="1"/>
    <col min="23" max="23" width="7.28515625" style="28" bestFit="1" customWidth="1"/>
    <col min="24" max="24" width="1.85546875" style="28" bestFit="1" customWidth="1"/>
    <col min="25" max="16384" width="11.42578125" style="10"/>
  </cols>
  <sheetData>
    <row r="1" spans="1:19" ht="15.75" thickBot="1" x14ac:dyDescent="0.3"/>
    <row r="2" spans="1:19" ht="15.75" thickBot="1" x14ac:dyDescent="0.3">
      <c r="B2" s="85" t="s">
        <v>81</v>
      </c>
      <c r="C2" s="86"/>
      <c r="D2" s="86"/>
      <c r="E2" s="86"/>
      <c r="F2" s="86"/>
      <c r="G2" s="86"/>
      <c r="H2" s="86"/>
      <c r="I2" s="86"/>
      <c r="J2" s="86"/>
      <c r="K2" s="86"/>
      <c r="L2" s="87"/>
      <c r="N2" s="92" t="s">
        <v>75</v>
      </c>
      <c r="O2" s="93"/>
      <c r="P2" s="90" t="s">
        <v>76</v>
      </c>
      <c r="Q2" s="91"/>
      <c r="R2" s="88" t="s">
        <v>77</v>
      </c>
      <c r="S2" s="89"/>
    </row>
    <row r="3" spans="1:19" ht="84.75" customHeight="1" thickBot="1" x14ac:dyDescent="0.3">
      <c r="B3" s="63" t="s">
        <v>74</v>
      </c>
      <c r="C3" s="76" t="s">
        <v>49</v>
      </c>
      <c r="D3" s="77" t="s">
        <v>32</v>
      </c>
      <c r="E3" s="77" t="s">
        <v>22</v>
      </c>
      <c r="F3" s="77" t="s">
        <v>23</v>
      </c>
      <c r="G3" s="77" t="s">
        <v>24</v>
      </c>
      <c r="H3" s="77" t="s">
        <v>25</v>
      </c>
      <c r="I3" s="78" t="s">
        <v>50</v>
      </c>
      <c r="J3" s="77" t="s">
        <v>26</v>
      </c>
      <c r="K3" s="77" t="s">
        <v>27</v>
      </c>
      <c r="L3" s="77" t="s">
        <v>52</v>
      </c>
      <c r="M3" s="75"/>
      <c r="N3" s="63" t="s">
        <v>74</v>
      </c>
      <c r="O3" s="64" t="s">
        <v>54</v>
      </c>
      <c r="P3" s="51" t="s">
        <v>51</v>
      </c>
      <c r="Q3" s="52" t="s">
        <v>53</v>
      </c>
      <c r="R3" s="51" t="s">
        <v>51</v>
      </c>
      <c r="S3" s="52" t="s">
        <v>53</v>
      </c>
    </row>
    <row r="4" spans="1:19" ht="20.100000000000001" customHeight="1" x14ac:dyDescent="0.25">
      <c r="B4" s="21" t="s">
        <v>45</v>
      </c>
      <c r="C4" s="67">
        <v>44306</v>
      </c>
      <c r="D4" s="47">
        <v>44315</v>
      </c>
      <c r="E4" s="47">
        <v>44333</v>
      </c>
      <c r="F4" s="47">
        <v>44344</v>
      </c>
      <c r="G4" s="68">
        <v>44428</v>
      </c>
      <c r="H4" s="68">
        <v>44513</v>
      </c>
      <c r="I4" s="18" t="s">
        <v>73</v>
      </c>
      <c r="J4" s="18" t="s">
        <v>73</v>
      </c>
      <c r="K4" s="18" t="s">
        <v>73</v>
      </c>
      <c r="L4" s="69" t="s">
        <v>73</v>
      </c>
      <c r="M4" s="74"/>
      <c r="N4" s="21" t="s">
        <v>45</v>
      </c>
      <c r="O4" s="44">
        <v>1</v>
      </c>
      <c r="P4" s="53">
        <v>577.5</v>
      </c>
      <c r="Q4" s="60">
        <f>(P4*10)/((4*0.17)*2.8)</f>
        <v>3033.0882352941176</v>
      </c>
      <c r="R4" s="56">
        <v>300</v>
      </c>
      <c r="S4" s="60">
        <f>(R4*10)/((2*0.17)*5)</f>
        <v>1764.705882352941</v>
      </c>
    </row>
    <row r="5" spans="1:19" ht="20.100000000000001" customHeight="1" x14ac:dyDescent="0.25">
      <c r="B5" s="49" t="s">
        <v>44</v>
      </c>
      <c r="C5" s="48">
        <v>44306</v>
      </c>
      <c r="D5" s="48">
        <v>44315</v>
      </c>
      <c r="E5" s="48">
        <v>44336</v>
      </c>
      <c r="F5" s="48">
        <v>44349</v>
      </c>
      <c r="G5" s="45">
        <v>44431</v>
      </c>
      <c r="H5" s="45">
        <v>44513</v>
      </c>
      <c r="I5" s="19" t="s">
        <v>73</v>
      </c>
      <c r="J5" s="19" t="s">
        <v>73</v>
      </c>
      <c r="K5" s="19" t="s">
        <v>73</v>
      </c>
      <c r="L5" s="70" t="s">
        <v>73</v>
      </c>
      <c r="M5" s="74"/>
      <c r="N5" s="49" t="s">
        <v>44</v>
      </c>
      <c r="O5" s="24">
        <v>1</v>
      </c>
      <c r="P5" s="54">
        <v>429</v>
      </c>
      <c r="Q5" s="61">
        <f t="shared" ref="Q5:Q12" si="0">(P5*10)/((4*0.17)*2.8)</f>
        <v>2253.1512605042017</v>
      </c>
      <c r="R5" s="57">
        <v>443</v>
      </c>
      <c r="S5" s="61">
        <f t="shared" ref="S5:S8" si="1">(R5*10)/((2*0.17)*5)</f>
        <v>2605.8823529411761</v>
      </c>
    </row>
    <row r="6" spans="1:19" ht="20.100000000000001" customHeight="1" thickBot="1" x14ac:dyDescent="0.3">
      <c r="B6" s="50" t="s">
        <v>43</v>
      </c>
      <c r="C6" s="66">
        <v>44306</v>
      </c>
      <c r="D6" s="66">
        <v>44315</v>
      </c>
      <c r="E6" s="66">
        <v>44331</v>
      </c>
      <c r="F6" s="66">
        <v>44342</v>
      </c>
      <c r="G6" s="46">
        <v>44433</v>
      </c>
      <c r="H6" s="46">
        <v>44513</v>
      </c>
      <c r="I6" s="20" t="s">
        <v>73</v>
      </c>
      <c r="J6" s="20" t="s">
        <v>73</v>
      </c>
      <c r="K6" s="20" t="s">
        <v>73</v>
      </c>
      <c r="L6" s="71" t="s">
        <v>73</v>
      </c>
      <c r="M6" s="25"/>
      <c r="N6" s="49" t="s">
        <v>43</v>
      </c>
      <c r="O6" s="24">
        <v>1</v>
      </c>
      <c r="P6" s="54">
        <v>614.04</v>
      </c>
      <c r="Q6" s="61">
        <f t="shared" si="0"/>
        <v>3225</v>
      </c>
      <c r="R6" s="57">
        <v>390</v>
      </c>
      <c r="S6" s="61">
        <f>(R6*10)/((2*0.17)*5)</f>
        <v>2294.1176470588234</v>
      </c>
    </row>
    <row r="7" spans="1:19" ht="20.100000000000001" customHeight="1" x14ac:dyDescent="0.25">
      <c r="B7" s="49" t="s">
        <v>43</v>
      </c>
      <c r="C7" s="72">
        <v>44357</v>
      </c>
      <c r="D7" s="72">
        <v>44369</v>
      </c>
      <c r="E7" s="43"/>
      <c r="F7" s="65">
        <v>44424</v>
      </c>
      <c r="G7" s="65">
        <v>44457</v>
      </c>
      <c r="H7" s="65">
        <v>44537</v>
      </c>
      <c r="I7" s="43" t="s">
        <v>73</v>
      </c>
      <c r="J7" s="43" t="s">
        <v>73</v>
      </c>
      <c r="K7" s="43" t="s">
        <v>73</v>
      </c>
      <c r="L7" s="73" t="s">
        <v>73</v>
      </c>
      <c r="M7" s="25"/>
      <c r="N7" s="49" t="s">
        <v>44</v>
      </c>
      <c r="O7" s="24">
        <v>2</v>
      </c>
      <c r="P7" s="54">
        <v>375.2</v>
      </c>
      <c r="Q7" s="61">
        <f t="shared" si="0"/>
        <v>1970.5882352941178</v>
      </c>
      <c r="R7" s="57">
        <v>464</v>
      </c>
      <c r="S7" s="61">
        <f>(R7*10)/((2*0.17)*5)</f>
        <v>2729.411764705882</v>
      </c>
    </row>
    <row r="8" spans="1:19" ht="20.100000000000001" customHeight="1" x14ac:dyDescent="0.25">
      <c r="B8" s="49" t="s">
        <v>44</v>
      </c>
      <c r="C8" s="48">
        <v>44357</v>
      </c>
      <c r="D8" s="48">
        <v>44369</v>
      </c>
      <c r="E8" s="19"/>
      <c r="F8" s="45">
        <v>44424</v>
      </c>
      <c r="G8" s="45">
        <v>44457</v>
      </c>
      <c r="H8" s="45">
        <v>44537</v>
      </c>
      <c r="I8" s="19" t="s">
        <v>73</v>
      </c>
      <c r="J8" s="19" t="s">
        <v>73</v>
      </c>
      <c r="K8" s="19" t="s">
        <v>73</v>
      </c>
      <c r="L8" s="70" t="s">
        <v>73</v>
      </c>
      <c r="M8" s="25"/>
      <c r="N8" s="49" t="s">
        <v>43</v>
      </c>
      <c r="O8" s="24">
        <v>2</v>
      </c>
      <c r="P8" s="54">
        <v>632.4</v>
      </c>
      <c r="Q8" s="61">
        <f t="shared" si="0"/>
        <v>3321.4285714285716</v>
      </c>
      <c r="R8" s="57">
        <v>485</v>
      </c>
      <c r="S8" s="61">
        <f t="shared" si="1"/>
        <v>2852.9411764705878</v>
      </c>
    </row>
    <row r="9" spans="1:19" ht="20.100000000000001" customHeight="1" thickBot="1" x14ac:dyDescent="0.3">
      <c r="B9" s="50" t="s">
        <v>45</v>
      </c>
      <c r="C9" s="66">
        <v>44357</v>
      </c>
      <c r="D9" s="66">
        <v>44369</v>
      </c>
      <c r="E9" s="20"/>
      <c r="F9" s="46">
        <v>44424</v>
      </c>
      <c r="G9" s="46">
        <v>44459</v>
      </c>
      <c r="H9" s="46">
        <v>44537</v>
      </c>
      <c r="I9" s="20" t="s">
        <v>73</v>
      </c>
      <c r="J9" s="20" t="s">
        <v>73</v>
      </c>
      <c r="K9" s="20" t="s">
        <v>73</v>
      </c>
      <c r="L9" s="71" t="s">
        <v>73</v>
      </c>
      <c r="M9" s="25"/>
      <c r="N9" s="49" t="s">
        <v>45</v>
      </c>
      <c r="O9" s="24">
        <v>2</v>
      </c>
      <c r="P9" s="54">
        <v>696.6</v>
      </c>
      <c r="Q9" s="61">
        <f t="shared" si="0"/>
        <v>3658.6134453781515</v>
      </c>
      <c r="R9" s="58">
        <v>410</v>
      </c>
      <c r="S9" s="61">
        <f>(R9*10)/((2*0.17)*5)</f>
        <v>2411.7647058823527</v>
      </c>
    </row>
    <row r="10" spans="1:19" ht="20.100000000000001" customHeight="1" x14ac:dyDescent="0.25">
      <c r="M10" s="25"/>
      <c r="N10" s="49" t="s">
        <v>43</v>
      </c>
      <c r="O10" s="24">
        <v>3</v>
      </c>
      <c r="P10" s="54">
        <v>734.4</v>
      </c>
      <c r="Q10" s="61">
        <f t="shared" si="0"/>
        <v>3857.1428571428573</v>
      </c>
      <c r="R10" s="57">
        <v>543</v>
      </c>
      <c r="S10" s="61">
        <f>(R10*10)/((2*0.17)*5)</f>
        <v>3194.1176470588234</v>
      </c>
    </row>
    <row r="11" spans="1:19" x14ac:dyDescent="0.25">
      <c r="B11" s="39" t="s">
        <v>83</v>
      </c>
      <c r="M11" s="25"/>
      <c r="N11" s="49" t="s">
        <v>45</v>
      </c>
      <c r="O11" s="24">
        <v>3</v>
      </c>
      <c r="P11" s="54">
        <v>707.25</v>
      </c>
      <c r="Q11" s="61">
        <f t="shared" si="0"/>
        <v>3714.5483193277314</v>
      </c>
      <c r="R11" s="58">
        <v>414</v>
      </c>
      <c r="S11" s="61">
        <f>(R11*10)/((2*0.17)*5)</f>
        <v>2435.2941176470586</v>
      </c>
    </row>
    <row r="12" spans="1:19" ht="15.75" thickBot="1" x14ac:dyDescent="0.3">
      <c r="A12" s="10" t="s">
        <v>82</v>
      </c>
      <c r="B12" s="83" t="s">
        <v>78</v>
      </c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25"/>
      <c r="N12" s="50" t="s">
        <v>44</v>
      </c>
      <c r="O12" s="42">
        <v>3</v>
      </c>
      <c r="P12" s="55">
        <v>528</v>
      </c>
      <c r="Q12" s="62">
        <f t="shared" si="0"/>
        <v>2773.1092436974791</v>
      </c>
      <c r="R12" s="59">
        <v>520</v>
      </c>
      <c r="S12" s="62">
        <f>(R12*10)/((2*0.17)*5)</f>
        <v>3058.8235294117644</v>
      </c>
    </row>
    <row r="13" spans="1:19" x14ac:dyDescent="0.25">
      <c r="A13" s="10" t="s">
        <v>82</v>
      </c>
      <c r="B13" s="82" t="s">
        <v>79</v>
      </c>
      <c r="C13" s="82"/>
      <c r="D13" s="82"/>
      <c r="E13" s="82"/>
      <c r="F13" s="82"/>
      <c r="G13" s="82"/>
      <c r="H13" s="82"/>
      <c r="I13" s="82"/>
      <c r="J13" s="82"/>
      <c r="K13" s="82"/>
      <c r="L13" s="82"/>
    </row>
    <row r="14" spans="1:19" x14ac:dyDescent="0.25"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</row>
    <row r="15" spans="1:19" ht="20.100000000000001" customHeight="1" x14ac:dyDescent="0.25">
      <c r="A15" s="10" t="s">
        <v>82</v>
      </c>
      <c r="B15" s="84" t="s">
        <v>80</v>
      </c>
      <c r="C15" s="84"/>
      <c r="D15" s="84"/>
      <c r="E15" s="84"/>
      <c r="F15" s="84"/>
      <c r="G15" s="84"/>
      <c r="H15" s="84"/>
      <c r="I15" s="84"/>
      <c r="J15" s="84"/>
      <c r="K15" s="84"/>
      <c r="L15" s="84"/>
    </row>
    <row r="16" spans="1:19" ht="20.100000000000001" customHeight="1" x14ac:dyDescent="0.25">
      <c r="B16" s="30"/>
    </row>
    <row r="17" spans="2:2" ht="20.100000000000001" customHeight="1" x14ac:dyDescent="0.25">
      <c r="B17" s="30"/>
    </row>
    <row r="18" spans="2:2" ht="20.100000000000001" customHeight="1" x14ac:dyDescent="0.25"/>
    <row r="19" spans="2:2" ht="20.100000000000001" customHeight="1" x14ac:dyDescent="0.25"/>
    <row r="20" spans="2:2" ht="20.100000000000001" customHeight="1" x14ac:dyDescent="0.25"/>
    <row r="21" spans="2:2" ht="20.100000000000001" customHeight="1" x14ac:dyDescent="0.25"/>
  </sheetData>
  <autoFilter ref="B3:L9" xr:uid="{00000000-0009-0000-0000-000002000000}"/>
  <mergeCells count="7">
    <mergeCell ref="B13:L14"/>
    <mergeCell ref="B12:L12"/>
    <mergeCell ref="B15:L15"/>
    <mergeCell ref="B2:L2"/>
    <mergeCell ref="R2:S2"/>
    <mergeCell ref="P2:Q2"/>
    <mergeCell ref="N2:O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N26"/>
  <sheetViews>
    <sheetView tabSelected="1" topLeftCell="G1" zoomScaleNormal="100" workbookViewId="0">
      <selection activeCell="U3" sqref="U3"/>
    </sheetView>
  </sheetViews>
  <sheetFormatPr baseColWidth="10" defaultRowHeight="15" x14ac:dyDescent="0.25"/>
  <cols>
    <col min="1" max="1" width="17" style="15" bestFit="1" customWidth="1"/>
    <col min="2" max="2" width="3.85546875" style="15" bestFit="1" customWidth="1"/>
    <col min="3" max="4" width="5.28515625" style="15" bestFit="1" customWidth="1"/>
    <col min="5" max="5" width="11.42578125" style="15"/>
    <col min="6" max="6" width="17.5703125" style="15" customWidth="1"/>
    <col min="7" max="7" width="7" style="15" bestFit="1" customWidth="1"/>
    <col min="8" max="8" width="4.5703125" style="15" customWidth="1"/>
    <col min="9" max="11" width="11.42578125" style="15"/>
    <col min="12" max="12" width="18.140625" style="15" customWidth="1"/>
    <col min="13" max="13" width="11.42578125" style="15"/>
    <col min="14" max="14" width="4.7109375" style="15" customWidth="1"/>
    <col min="15" max="16384" width="11.42578125" style="15"/>
  </cols>
  <sheetData>
    <row r="2" spans="1:14" ht="15.75" thickBot="1" x14ac:dyDescent="0.3">
      <c r="A2" s="10" t="s">
        <v>58</v>
      </c>
      <c r="B2" s="27" t="s">
        <v>57</v>
      </c>
      <c r="C2" s="31" t="s">
        <v>56</v>
      </c>
      <c r="D2" s="31" t="s">
        <v>59</v>
      </c>
      <c r="F2" s="39" t="s">
        <v>60</v>
      </c>
    </row>
    <row r="3" spans="1:14" x14ac:dyDescent="0.25">
      <c r="A3" s="22" t="s">
        <v>45</v>
      </c>
      <c r="B3" s="24">
        <v>1</v>
      </c>
      <c r="C3" s="32">
        <v>3033.0882352941176</v>
      </c>
      <c r="D3" s="32">
        <v>1764.7058823529412</v>
      </c>
    </row>
    <row r="4" spans="1:14" x14ac:dyDescent="0.25">
      <c r="A4" s="23" t="s">
        <v>44</v>
      </c>
      <c r="B4" s="24">
        <v>1</v>
      </c>
      <c r="C4" s="32">
        <v>2253.1512605042017</v>
      </c>
      <c r="D4" s="32">
        <v>2605.8823529411766</v>
      </c>
      <c r="E4" s="10"/>
      <c r="F4" s="39" t="s">
        <v>69</v>
      </c>
      <c r="G4" s="28"/>
      <c r="H4" s="28"/>
      <c r="I4" s="28"/>
      <c r="J4" s="28"/>
      <c r="K4" s="28"/>
    </row>
    <row r="5" spans="1:14" ht="15.75" thickBot="1" x14ac:dyDescent="0.3">
      <c r="A5" s="23" t="s">
        <v>43</v>
      </c>
      <c r="B5" s="24">
        <v>1</v>
      </c>
      <c r="C5" s="32">
        <v>3225</v>
      </c>
      <c r="D5" s="32">
        <v>2294.1176470588234</v>
      </c>
      <c r="E5" s="10"/>
      <c r="F5" s="27" t="s">
        <v>70</v>
      </c>
      <c r="G5" s="94" t="s">
        <v>71</v>
      </c>
      <c r="H5" s="94"/>
      <c r="I5" s="28"/>
      <c r="J5" s="28"/>
      <c r="K5" s="28"/>
    </row>
    <row r="6" spans="1:14" x14ac:dyDescent="0.25">
      <c r="A6" s="23" t="s">
        <v>44</v>
      </c>
      <c r="B6" s="24">
        <v>2</v>
      </c>
      <c r="C6" s="32">
        <v>1970.5882352941178</v>
      </c>
      <c r="D6" s="32">
        <v>2729.4117647058824</v>
      </c>
      <c r="E6" s="10"/>
      <c r="F6" s="10" t="s">
        <v>45</v>
      </c>
      <c r="G6" s="35">
        <v>3469</v>
      </c>
      <c r="H6" s="36" t="s">
        <v>64</v>
      </c>
      <c r="I6" s="28"/>
      <c r="J6" s="28"/>
      <c r="K6" s="28"/>
    </row>
    <row r="7" spans="1:14" x14ac:dyDescent="0.25">
      <c r="A7" s="23" t="s">
        <v>43</v>
      </c>
      <c r="B7" s="24">
        <v>2</v>
      </c>
      <c r="C7" s="32">
        <v>3321.4285714285716</v>
      </c>
      <c r="D7" s="32">
        <v>2852.9411764705883</v>
      </c>
      <c r="E7" s="10"/>
      <c r="F7" s="10" t="s">
        <v>61</v>
      </c>
      <c r="G7" s="35">
        <v>3467.67</v>
      </c>
      <c r="H7" s="36" t="s">
        <v>64</v>
      </c>
      <c r="I7" s="28"/>
      <c r="J7" s="28"/>
      <c r="K7" s="28"/>
      <c r="L7" s="15" t="s">
        <v>84</v>
      </c>
      <c r="M7" s="95">
        <f>G9</f>
        <v>3089.6666666666665</v>
      </c>
    </row>
    <row r="8" spans="1:14" x14ac:dyDescent="0.25">
      <c r="A8" s="23" t="s">
        <v>45</v>
      </c>
      <c r="B8" s="24">
        <v>2</v>
      </c>
      <c r="C8" s="32">
        <v>3658.6134453781515</v>
      </c>
      <c r="D8" s="32">
        <v>2411.7647058823532</v>
      </c>
      <c r="E8" s="10"/>
      <c r="F8" s="26" t="s">
        <v>62</v>
      </c>
      <c r="G8" s="40">
        <v>2332.33</v>
      </c>
      <c r="H8" s="41" t="s">
        <v>65</v>
      </c>
      <c r="I8" s="28"/>
      <c r="J8" s="28"/>
      <c r="K8" s="28"/>
      <c r="L8" s="15" t="s">
        <v>85</v>
      </c>
      <c r="M8" s="95">
        <f>G19</f>
        <v>2594.11</v>
      </c>
    </row>
    <row r="9" spans="1:14" x14ac:dyDescent="0.25">
      <c r="A9" s="23" t="s">
        <v>43</v>
      </c>
      <c r="B9" s="24">
        <v>3</v>
      </c>
      <c r="C9" s="32">
        <v>3857.1428571428573</v>
      </c>
      <c r="D9" s="32">
        <v>3194.1176470588234</v>
      </c>
      <c r="E9" s="10"/>
      <c r="F9" s="34" t="s">
        <v>66</v>
      </c>
      <c r="G9" s="38">
        <f>AVERAGE(G6:G8)</f>
        <v>3089.6666666666665</v>
      </c>
      <c r="H9" s="28"/>
      <c r="I9" s="28"/>
      <c r="J9" s="28"/>
      <c r="K9" s="28"/>
    </row>
    <row r="10" spans="1:14" x14ac:dyDescent="0.25">
      <c r="A10" s="23" t="s">
        <v>45</v>
      </c>
      <c r="B10" s="24">
        <v>3</v>
      </c>
      <c r="C10" s="32">
        <v>3714.5483193277314</v>
      </c>
      <c r="D10" s="32">
        <v>2435.294117647059</v>
      </c>
      <c r="E10" s="10"/>
      <c r="F10" s="34" t="s">
        <v>67</v>
      </c>
      <c r="G10" s="37">
        <v>7.9</v>
      </c>
      <c r="H10" s="28"/>
      <c r="I10" s="28"/>
      <c r="J10" s="28"/>
      <c r="K10" s="28"/>
    </row>
    <row r="11" spans="1:14" ht="15.75" thickBot="1" x14ac:dyDescent="0.3">
      <c r="A11" s="27" t="s">
        <v>44</v>
      </c>
      <c r="B11" s="29">
        <v>3</v>
      </c>
      <c r="C11" s="33">
        <v>2773.1092436974791</v>
      </c>
      <c r="D11" s="33">
        <v>3058.8235294117649</v>
      </c>
      <c r="E11" s="10"/>
      <c r="F11" s="34" t="s">
        <v>68</v>
      </c>
      <c r="G11" s="37">
        <v>553.6</v>
      </c>
      <c r="H11" s="28"/>
      <c r="I11" s="28"/>
      <c r="J11" s="28"/>
      <c r="K11" s="28"/>
    </row>
    <row r="12" spans="1:14" x14ac:dyDescent="0.25">
      <c r="A12" s="10"/>
      <c r="B12" s="23"/>
      <c r="C12" s="10"/>
      <c r="D12" s="28"/>
      <c r="E12" s="10"/>
      <c r="F12" s="34" t="s">
        <v>63</v>
      </c>
      <c r="G12" s="28"/>
      <c r="H12" s="28"/>
      <c r="I12" s="28"/>
      <c r="J12" s="28"/>
      <c r="K12" s="28"/>
    </row>
    <row r="13" spans="1:14" x14ac:dyDescent="0.25">
      <c r="A13" s="10"/>
      <c r="B13" s="23"/>
      <c r="C13" s="10"/>
      <c r="D13" s="28"/>
      <c r="E13" s="10"/>
      <c r="F13" s="10"/>
      <c r="G13" s="28"/>
      <c r="H13" s="28"/>
      <c r="I13" s="28"/>
      <c r="J13" s="28"/>
      <c r="K13" s="28"/>
      <c r="L13" s="10"/>
      <c r="M13" s="28"/>
      <c r="N13" s="28"/>
    </row>
    <row r="14" spans="1:14" x14ac:dyDescent="0.25">
      <c r="A14" s="23"/>
      <c r="B14" s="23"/>
      <c r="C14" s="10"/>
      <c r="D14" s="28"/>
      <c r="E14" s="10"/>
      <c r="F14" s="39" t="s">
        <v>69</v>
      </c>
      <c r="G14" s="10"/>
      <c r="H14" s="10"/>
      <c r="J14" s="28"/>
      <c r="K14" s="28"/>
      <c r="L14" s="28"/>
      <c r="M14" s="10"/>
      <c r="N14" s="10"/>
    </row>
    <row r="15" spans="1:14" ht="15.75" thickBot="1" x14ac:dyDescent="0.3">
      <c r="A15" s="23"/>
      <c r="B15" s="23"/>
      <c r="C15" s="10"/>
      <c r="D15" s="28"/>
      <c r="E15" s="10"/>
      <c r="F15" s="27" t="s">
        <v>70</v>
      </c>
      <c r="G15" s="94" t="s">
        <v>72</v>
      </c>
      <c r="H15" s="94"/>
      <c r="J15" s="28"/>
      <c r="K15" s="28"/>
      <c r="L15" s="28"/>
      <c r="M15" s="10"/>
      <c r="N15" s="10"/>
    </row>
    <row r="16" spans="1:14" x14ac:dyDescent="0.25">
      <c r="A16" s="23"/>
      <c r="B16" s="23"/>
      <c r="C16" s="10"/>
      <c r="D16" s="28"/>
      <c r="E16" s="10"/>
      <c r="F16" s="10" t="s">
        <v>62</v>
      </c>
      <c r="G16" s="35">
        <v>2798</v>
      </c>
      <c r="H16" s="36" t="s">
        <v>64</v>
      </c>
      <c r="J16" s="28"/>
      <c r="K16" s="28"/>
      <c r="L16" s="28" t="s">
        <v>43</v>
      </c>
      <c r="M16" s="96">
        <f>AVERAGE(G7,G17)</f>
        <v>3124</v>
      </c>
      <c r="N16" s="10"/>
    </row>
    <row r="17" spans="1:14" x14ac:dyDescent="0.25">
      <c r="A17" s="23"/>
      <c r="B17" s="23"/>
      <c r="C17" s="10"/>
      <c r="D17" s="28"/>
      <c r="E17" s="10"/>
      <c r="F17" s="10" t="s">
        <v>61</v>
      </c>
      <c r="G17" s="35">
        <v>2780.33</v>
      </c>
      <c r="H17" s="36" t="s">
        <v>64</v>
      </c>
      <c r="J17" s="28"/>
      <c r="K17" s="28"/>
      <c r="L17" s="28" t="s">
        <v>44</v>
      </c>
      <c r="M17" s="96">
        <f>AVERAGE(G8,G16)</f>
        <v>2565.165</v>
      </c>
      <c r="N17" s="10"/>
    </row>
    <row r="18" spans="1:14" x14ac:dyDescent="0.25">
      <c r="A18" s="23"/>
      <c r="B18" s="23"/>
      <c r="C18" s="10"/>
      <c r="D18" s="28"/>
      <c r="E18" s="10"/>
      <c r="F18" s="26" t="s">
        <v>45</v>
      </c>
      <c r="G18" s="40">
        <v>2204</v>
      </c>
      <c r="H18" s="41" t="s">
        <v>65</v>
      </c>
      <c r="J18" s="28"/>
      <c r="K18" s="28"/>
      <c r="L18" s="28"/>
      <c r="M18" s="10"/>
      <c r="N18" s="10"/>
    </row>
    <row r="19" spans="1:14" x14ac:dyDescent="0.25">
      <c r="A19" s="23"/>
      <c r="B19" s="23"/>
      <c r="C19" s="10"/>
      <c r="D19" s="28"/>
      <c r="E19" s="10"/>
      <c r="F19" s="34" t="s">
        <v>66</v>
      </c>
      <c r="G19" s="38">
        <f>AVERAGE(G16:G18)</f>
        <v>2594.11</v>
      </c>
      <c r="H19" s="28"/>
      <c r="J19" s="28"/>
      <c r="K19" s="28"/>
      <c r="L19" s="28"/>
      <c r="M19" s="10"/>
      <c r="N19" s="10"/>
    </row>
    <row r="20" spans="1:14" x14ac:dyDescent="0.25">
      <c r="A20" s="23"/>
      <c r="B20" s="23"/>
      <c r="C20" s="10"/>
      <c r="D20" s="28"/>
      <c r="E20" s="10"/>
      <c r="F20" s="34" t="s">
        <v>67</v>
      </c>
      <c r="G20" s="37">
        <v>6.32</v>
      </c>
      <c r="H20" s="28"/>
      <c r="J20" s="28"/>
      <c r="K20" s="28"/>
      <c r="L20" s="28"/>
      <c r="M20" s="10"/>
      <c r="N20" s="10"/>
    </row>
    <row r="21" spans="1:14" x14ac:dyDescent="0.25">
      <c r="A21" s="23"/>
      <c r="B21" s="23"/>
      <c r="C21" s="10"/>
      <c r="D21" s="28"/>
      <c r="E21" s="10"/>
      <c r="F21" s="34" t="s">
        <v>68</v>
      </c>
      <c r="G21" s="37">
        <v>371.7</v>
      </c>
      <c r="H21" s="28"/>
      <c r="J21" s="28"/>
      <c r="K21" s="28"/>
      <c r="L21" s="28"/>
      <c r="M21" s="10"/>
      <c r="N21" s="10"/>
    </row>
    <row r="22" spans="1:14" x14ac:dyDescent="0.25">
      <c r="A22" s="23"/>
      <c r="B22" s="23"/>
      <c r="C22" s="10"/>
      <c r="D22" s="28"/>
      <c r="E22" s="10"/>
      <c r="F22" s="34" t="s">
        <v>63</v>
      </c>
      <c r="G22" s="28"/>
      <c r="H22" s="28"/>
      <c r="J22" s="28"/>
      <c r="K22" s="28"/>
      <c r="L22" s="28"/>
      <c r="M22" s="10"/>
      <c r="N22" s="10"/>
    </row>
    <row r="23" spans="1:14" x14ac:dyDescent="0.25">
      <c r="A23" s="10"/>
      <c r="B23" s="23"/>
      <c r="C23" s="10"/>
      <c r="D23" s="28"/>
      <c r="E23" s="10"/>
      <c r="I23" s="28"/>
      <c r="J23" s="28"/>
      <c r="K23" s="28"/>
      <c r="L23" s="28"/>
      <c r="M23" s="10"/>
      <c r="N23" s="10"/>
    </row>
    <row r="24" spans="1:14" x14ac:dyDescent="0.25">
      <c r="A24" s="10"/>
      <c r="B24" s="23"/>
      <c r="C24" s="10"/>
      <c r="D24" s="28"/>
      <c r="E24" s="10"/>
      <c r="F24" s="10"/>
      <c r="G24" s="28"/>
      <c r="H24" s="28"/>
      <c r="I24" s="28"/>
      <c r="J24" s="28"/>
      <c r="K24" s="28"/>
      <c r="L24" s="28"/>
      <c r="M24" s="10"/>
      <c r="N24" s="10"/>
    </row>
    <row r="25" spans="1:14" x14ac:dyDescent="0.25">
      <c r="E25" s="10"/>
      <c r="F25" s="10"/>
      <c r="G25" s="28"/>
      <c r="H25" s="28"/>
      <c r="I25" s="28"/>
      <c r="J25" s="28"/>
      <c r="K25" s="28"/>
      <c r="L25" s="28"/>
      <c r="M25" s="10"/>
      <c r="N25" s="10"/>
    </row>
    <row r="26" spans="1:14" x14ac:dyDescent="0.25">
      <c r="E26" s="10"/>
      <c r="F26" s="10"/>
      <c r="G26" s="28"/>
      <c r="H26" s="28"/>
      <c r="I26" s="28"/>
      <c r="J26" s="28"/>
      <c r="K26" s="28"/>
      <c r="L26" s="28"/>
      <c r="M26" s="10"/>
      <c r="N26" s="10"/>
    </row>
  </sheetData>
  <mergeCells count="2">
    <mergeCell ref="G5:H5"/>
    <mergeCell ref="G15:H15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D60CD8C30826446B5AF2D20346C10C3" ma:contentTypeVersion="10" ma:contentTypeDescription="Create a new document." ma:contentTypeScope="" ma:versionID="eaa52b51d922d5e9ff299c02a98e5a0c">
  <xsd:schema xmlns:xsd="http://www.w3.org/2001/XMLSchema" xmlns:xs="http://www.w3.org/2001/XMLSchema" xmlns:p="http://schemas.microsoft.com/office/2006/metadata/properties" xmlns:ns3="178c54d2-a5b1-42c0-a3b0-11a3931654dc" targetNamespace="http://schemas.microsoft.com/office/2006/metadata/properties" ma:root="true" ma:fieldsID="67541510de309220401762e08f5d5a9f" ns3:_="">
    <xsd:import namespace="178c54d2-a5b1-42c0-a3b0-11a3931654dc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8c54d2-a5b1-42c0-a3b0-11a3931654d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11270E1-3407-4F28-A81D-AD439E9E320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8c54d2-a5b1-42c0-a3b0-11a3931654d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06FE16F-93F1-4673-9799-844AFEC8587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3456A7-38D7-4654-9427-DE34950E696B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openxmlformats.org/package/2006/metadata/core-properties"/>
    <ds:schemaRef ds:uri="178c54d2-a5b1-42c0-a3b0-11a3931654dc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Lineamientos</vt:lpstr>
      <vt:lpstr>Plano</vt:lpstr>
      <vt:lpstr>Datos</vt:lpstr>
      <vt:lpstr>Análisis Estadístico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Vellaz</dc:creator>
  <cp:lastModifiedBy>Orlando Vellaz</cp:lastModifiedBy>
  <dcterms:created xsi:type="dcterms:W3CDTF">2019-03-13T11:07:37Z</dcterms:created>
  <dcterms:modified xsi:type="dcterms:W3CDTF">2021-12-22T14:11:34Z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0x0101002D60CD8C30826446B5AF2D20346C10C3</vt:lpwstr>
  </property>
</Properties>
</file>