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nufarm-my.sharepoint.com/personal/orlando_vellaz_nuseed_com/Documents/OJVELLAZ/NUSEED/2023/DESARROLLO/CARINATA/ENSAYOS/Resultados/Fertilización/"/>
    </mc:Choice>
  </mc:AlternateContent>
  <xr:revisionPtr revIDLastSave="65" documentId="8_{EA7ACA7D-20CD-43F5-AAA8-AB156DCA86B5}" xr6:coauthVersionLast="47" xr6:coauthVersionMax="47" xr10:uidLastSave="{C5C318C1-CCAB-4BB7-ADDB-E87B71954B89}"/>
  <bookViews>
    <workbookView xWindow="-120" yWindow="-120" windowWidth="20730" windowHeight="11160" xr2:uid="{00000000-000D-0000-FFFF-FFFF00000000}"/>
  </bookViews>
  <sheets>
    <sheet name="Hoja1" sheetId="1" r:id="rId1"/>
    <sheet name="Análisi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" i="2" l="1"/>
  <c r="E14" i="2"/>
  <c r="E11" i="2"/>
  <c r="E8" i="2"/>
  <c r="E5" i="2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21" i="1"/>
</calcChain>
</file>

<file path=xl/sharedStrings.xml><?xml version="1.0" encoding="utf-8"?>
<sst xmlns="http://schemas.openxmlformats.org/spreadsheetml/2006/main" count="142" uniqueCount="77">
  <si>
    <t>Localidad:  Avellaneda</t>
  </si>
  <si>
    <t>Fetilización Fosfada Brassica Carinata 2023</t>
  </si>
  <si>
    <t>Parcela:  5 surcos x 0,30 x 6mts.</t>
  </si>
  <si>
    <t>9 m2</t>
  </si>
  <si>
    <t>Fecha de siembra: 30-05-2023</t>
  </si>
  <si>
    <t>0-30-60-90-120 Kg/Ha de P2O5</t>
  </si>
  <si>
    <t>Dosis:</t>
  </si>
  <si>
    <t>Tratamiento 2: 30 kgs/ha</t>
  </si>
  <si>
    <t>Tratamiento 3: 60 kgs/ha</t>
  </si>
  <si>
    <t>Tratamiento 5: 120 kgs/ha</t>
  </si>
  <si>
    <t>Tratamiento 4: 90 kgs/ha</t>
  </si>
  <si>
    <t>Parcela</t>
  </si>
  <si>
    <t>Tratamiento</t>
  </si>
  <si>
    <t>Flor. 50%</t>
  </si>
  <si>
    <t>Madurez 50%</t>
  </si>
  <si>
    <t>Vuelco</t>
  </si>
  <si>
    <t>Dehiscencia</t>
  </si>
  <si>
    <t>Peso Grs.</t>
  </si>
  <si>
    <t>Hº</t>
  </si>
  <si>
    <t>Tratamiento 1: Testigo 0</t>
  </si>
  <si>
    <t>Altura cm</t>
  </si>
  <si>
    <t>Emergencia</t>
  </si>
  <si>
    <t>Sin vuelco</t>
  </si>
  <si>
    <t>Urea: 200 kg/ha</t>
  </si>
  <si>
    <t>MO : 1,21 %</t>
  </si>
  <si>
    <t>PH: 6,26</t>
  </si>
  <si>
    <t>Fosforo: 13,7 ppm</t>
  </si>
  <si>
    <t>Fecha cosecha:  6-11-23</t>
  </si>
  <si>
    <t>N-Nitratos: 15,8 ppm</t>
  </si>
  <si>
    <t>S-sulfatos: 2,71 ppm</t>
  </si>
  <si>
    <t>Análisi Laboratorio</t>
  </si>
  <si>
    <t>Kg/ha</t>
  </si>
  <si>
    <t>REP</t>
  </si>
  <si>
    <t>T</t>
  </si>
  <si>
    <t>30 Kg/ha</t>
  </si>
  <si>
    <t>60 Kg/ha</t>
  </si>
  <si>
    <t>90 Kg/ha</t>
  </si>
  <si>
    <t>120 Kg/ha</t>
  </si>
  <si>
    <t>REND Kg/ha</t>
  </si>
  <si>
    <t>Tratamiento P</t>
  </si>
  <si>
    <t>Análisis de la varianza</t>
  </si>
  <si>
    <t xml:space="preserve"> Variable </t>
  </si>
  <si>
    <t xml:space="preserve">N </t>
  </si>
  <si>
    <t xml:space="preserve"> R² </t>
  </si>
  <si>
    <t>R² Aj</t>
  </si>
  <si>
    <t xml:space="preserve"> CV  </t>
  </si>
  <si>
    <t>Cuadro de Análisis de la Varianza (SC tipo III)</t>
  </si>
  <si>
    <t xml:space="preserve">    F.V.     </t>
  </si>
  <si>
    <t xml:space="preserve">   SC    </t>
  </si>
  <si>
    <t>gl</t>
  </si>
  <si>
    <t xml:space="preserve">   CM    </t>
  </si>
  <si>
    <t xml:space="preserve"> F  </t>
  </si>
  <si>
    <t>p-valor</t>
  </si>
  <si>
    <t xml:space="preserve">  </t>
  </si>
  <si>
    <t xml:space="preserve">Modelo       </t>
  </si>
  <si>
    <t xml:space="preserve">REP          </t>
  </si>
  <si>
    <t xml:space="preserve">Error        </t>
  </si>
  <si>
    <t xml:space="preserve">    </t>
  </si>
  <si>
    <t xml:space="preserve">       </t>
  </si>
  <si>
    <t xml:space="preserve">Total        </t>
  </si>
  <si>
    <t xml:space="preserve">         </t>
  </si>
  <si>
    <t>Test:LSD Fisher Alfa=0,05 DMS=259,50748</t>
  </si>
  <si>
    <t>Error: 31660,6500 gl: 8</t>
  </si>
  <si>
    <t xml:space="preserve">Medias </t>
  </si>
  <si>
    <t xml:space="preserve">n </t>
  </si>
  <si>
    <t xml:space="preserve">E.E. </t>
  </si>
  <si>
    <t xml:space="preserve">A </t>
  </si>
  <si>
    <t xml:space="preserve">B </t>
  </si>
  <si>
    <t>Medias con una letra común no son significativamente diferentes (p &gt; 0,05)</t>
  </si>
  <si>
    <t>Test:LSD Fisher Alfa=0,05 DMS=335,02272</t>
  </si>
  <si>
    <t xml:space="preserve"> E.E. </t>
  </si>
  <si>
    <t xml:space="preserve">60 Kg/ha     </t>
  </si>
  <si>
    <t xml:space="preserve">120 Kg/ha    </t>
  </si>
  <si>
    <t xml:space="preserve">90 Kg/ha     </t>
  </si>
  <si>
    <t xml:space="preserve">30 Kg/ha     </t>
  </si>
  <si>
    <t xml:space="preserve">T            </t>
  </si>
  <si>
    <t>Prom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</si>
</sst>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" fontId="0" fillId="0" borderId="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Reconquista-N350-</a:t>
            </a:r>
            <a:r>
              <a:rPr lang="en-US" b="1" baseline="0"/>
              <a:t>P Fert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Análisi!$J$3</c:f>
              <c:strCache>
                <c:ptCount val="1"/>
                <c:pt idx="0">
                  <c:v>REND Kg/ha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Análisi!$I$4:$I$8</c:f>
              <c:strCache>
                <c:ptCount val="5"/>
                <c:pt idx="0">
                  <c:v>T</c:v>
                </c:pt>
                <c:pt idx="1">
                  <c:v>30 Kg/ha</c:v>
                </c:pt>
                <c:pt idx="2">
                  <c:v>60 Kg/ha</c:v>
                </c:pt>
                <c:pt idx="3">
                  <c:v>90 Kg/ha</c:v>
                </c:pt>
                <c:pt idx="4">
                  <c:v>120 Kg/ha</c:v>
                </c:pt>
              </c:strCache>
            </c:strRef>
          </c:cat>
          <c:val>
            <c:numRef>
              <c:f>Análisi!$J$4:$J$8</c:f>
              <c:numCache>
                <c:formatCode>0</c:formatCode>
                <c:ptCount val="5"/>
                <c:pt idx="0">
                  <c:v>1138.8888888888889</c:v>
                </c:pt>
                <c:pt idx="1">
                  <c:v>1196.2962962962963</c:v>
                </c:pt>
                <c:pt idx="2">
                  <c:v>1568.5185185185185</c:v>
                </c:pt>
                <c:pt idx="3">
                  <c:v>1292.5925925925924</c:v>
                </c:pt>
                <c:pt idx="4">
                  <c:v>1396.2962962962963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0B-48E7-99E1-B2091467DC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3996608"/>
        <c:axId val="544234848"/>
      </c:barChart>
      <c:catAx>
        <c:axId val="5439966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P</a:t>
                </a:r>
                <a:r>
                  <a:rPr lang="en-US" b="1" baseline="0"/>
                  <a:t> levels</a:t>
                </a:r>
                <a:endParaRPr lang="en-US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544234848"/>
        <c:crosses val="autoZero"/>
        <c:auto val="1"/>
        <c:lblAlgn val="ctr"/>
        <c:lblOffset val="100"/>
        <c:noMultiLvlLbl val="0"/>
      </c:catAx>
      <c:valAx>
        <c:axId val="544234848"/>
        <c:scaling>
          <c:orientation val="minMax"/>
          <c:min val="8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KG/Ha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543996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50</xdr:row>
      <xdr:rowOff>0</xdr:rowOff>
    </xdr:from>
    <xdr:to>
      <xdr:col>6</xdr:col>
      <xdr:colOff>542925</xdr:colOff>
      <xdr:row>65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40290E3-7044-758A-53DF-6E742B65E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72625"/>
          <a:ext cx="5248275" cy="2981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66675</xdr:colOff>
      <xdr:row>9</xdr:row>
      <xdr:rowOff>33337</xdr:rowOff>
    </xdr:from>
    <xdr:to>
      <xdr:col>12</xdr:col>
      <xdr:colOff>695325</xdr:colOff>
      <xdr:row>23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C2341F81-034A-6790-0D06-ECB5503D96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L35"/>
  <sheetViews>
    <sheetView tabSelected="1" workbookViewId="0">
      <selection activeCell="L4" sqref="L4"/>
    </sheetView>
  </sheetViews>
  <sheetFormatPr baseColWidth="10" defaultRowHeight="15" x14ac:dyDescent="0.25"/>
  <cols>
    <col min="2" max="2" width="13" customWidth="1"/>
    <col min="6" max="6" width="21.7109375" bestFit="1" customWidth="1"/>
  </cols>
  <sheetData>
    <row r="3" spans="2:7" x14ac:dyDescent="0.25">
      <c r="C3" s="1" t="s">
        <v>1</v>
      </c>
      <c r="D3" s="1"/>
    </row>
    <row r="5" spans="2:7" x14ac:dyDescent="0.25">
      <c r="B5" s="1" t="s">
        <v>0</v>
      </c>
    </row>
    <row r="7" spans="2:7" x14ac:dyDescent="0.25">
      <c r="B7" s="1" t="s">
        <v>2</v>
      </c>
      <c r="E7" s="2" t="s">
        <v>3</v>
      </c>
    </row>
    <row r="9" spans="2:7" x14ac:dyDescent="0.25">
      <c r="B9" s="1" t="s">
        <v>4</v>
      </c>
      <c r="F9" s="1" t="s">
        <v>27</v>
      </c>
    </row>
    <row r="11" spans="2:7" x14ac:dyDescent="0.25">
      <c r="B11" s="1" t="s">
        <v>6</v>
      </c>
      <c r="C11" t="s">
        <v>5</v>
      </c>
      <c r="G11" t="s">
        <v>23</v>
      </c>
    </row>
    <row r="13" spans="2:7" x14ac:dyDescent="0.25">
      <c r="B13" t="s">
        <v>19</v>
      </c>
      <c r="F13" s="1" t="s">
        <v>30</v>
      </c>
    </row>
    <row r="14" spans="2:7" x14ac:dyDescent="0.25">
      <c r="B14" t="s">
        <v>7</v>
      </c>
      <c r="F14" t="s">
        <v>24</v>
      </c>
    </row>
    <row r="15" spans="2:7" x14ac:dyDescent="0.25">
      <c r="B15" t="s">
        <v>8</v>
      </c>
      <c r="F15" t="s">
        <v>25</v>
      </c>
    </row>
    <row r="16" spans="2:7" x14ac:dyDescent="0.25">
      <c r="B16" t="s">
        <v>10</v>
      </c>
      <c r="F16" t="s">
        <v>26</v>
      </c>
    </row>
    <row r="17" spans="1:12" x14ac:dyDescent="0.25">
      <c r="B17" t="s">
        <v>9</v>
      </c>
      <c r="F17" t="s">
        <v>28</v>
      </c>
    </row>
    <row r="18" spans="1:12" x14ac:dyDescent="0.25">
      <c r="F18" t="s">
        <v>29</v>
      </c>
    </row>
    <row r="19" spans="1:12" ht="15.75" thickBot="1" x14ac:dyDescent="0.3"/>
    <row r="20" spans="1:12" ht="18.75" customHeight="1" thickBot="1" x14ac:dyDescent="0.3">
      <c r="A20" t="s">
        <v>32</v>
      </c>
      <c r="B20" s="3" t="s">
        <v>11</v>
      </c>
      <c r="C20" s="3" t="s">
        <v>12</v>
      </c>
      <c r="D20" s="3" t="s">
        <v>21</v>
      </c>
      <c r="E20" s="3" t="s">
        <v>13</v>
      </c>
      <c r="F20" s="3" t="s">
        <v>14</v>
      </c>
      <c r="G20" s="3" t="s">
        <v>20</v>
      </c>
      <c r="H20" s="3" t="s">
        <v>15</v>
      </c>
      <c r="I20" s="3" t="s">
        <v>16</v>
      </c>
      <c r="J20" s="3" t="s">
        <v>17</v>
      </c>
      <c r="K20" s="8" t="s">
        <v>18</v>
      </c>
      <c r="L20" s="9" t="s">
        <v>31</v>
      </c>
    </row>
    <row r="21" spans="1:12" x14ac:dyDescent="0.25">
      <c r="A21">
        <v>1</v>
      </c>
      <c r="B21" s="4">
        <v>101</v>
      </c>
      <c r="C21" s="4">
        <v>1</v>
      </c>
      <c r="D21" s="4">
        <v>7</v>
      </c>
      <c r="E21" s="5">
        <v>45158</v>
      </c>
      <c r="F21" s="6">
        <v>45219</v>
      </c>
      <c r="G21" s="4">
        <v>85</v>
      </c>
      <c r="H21" s="4" t="s">
        <v>22</v>
      </c>
      <c r="I21" s="4">
        <v>8</v>
      </c>
      <c r="J21" s="4">
        <v>1200</v>
      </c>
      <c r="K21" s="4">
        <v>13.5</v>
      </c>
      <c r="L21" s="7">
        <f>J21/1000*10000/9</f>
        <v>1333.3333333333333</v>
      </c>
    </row>
    <row r="22" spans="1:12" x14ac:dyDescent="0.25">
      <c r="A22">
        <v>1</v>
      </c>
      <c r="B22" s="4">
        <v>102</v>
      </c>
      <c r="C22" s="4">
        <v>2</v>
      </c>
      <c r="D22" s="4">
        <v>8</v>
      </c>
      <c r="E22" s="5">
        <v>45158</v>
      </c>
      <c r="F22" s="6">
        <v>45219</v>
      </c>
      <c r="G22" s="4">
        <v>95</v>
      </c>
      <c r="H22" s="4" t="s">
        <v>22</v>
      </c>
      <c r="I22" s="4">
        <v>8</v>
      </c>
      <c r="J22" s="4">
        <v>1230</v>
      </c>
      <c r="K22" s="4">
        <v>12.5</v>
      </c>
      <c r="L22" s="7">
        <f t="shared" ref="L22:L35" si="0">J22/1000*10000/9</f>
        <v>1366.6666666666667</v>
      </c>
    </row>
    <row r="23" spans="1:12" x14ac:dyDescent="0.25">
      <c r="A23">
        <v>1</v>
      </c>
      <c r="B23" s="4">
        <v>103</v>
      </c>
      <c r="C23" s="4">
        <v>3</v>
      </c>
      <c r="D23" s="4">
        <v>8</v>
      </c>
      <c r="E23" s="5">
        <v>45158</v>
      </c>
      <c r="F23" s="6">
        <v>45219</v>
      </c>
      <c r="G23" s="4">
        <v>90</v>
      </c>
      <c r="H23" s="4" t="s">
        <v>22</v>
      </c>
      <c r="I23" s="4">
        <v>8</v>
      </c>
      <c r="J23" s="4">
        <v>1900</v>
      </c>
      <c r="K23" s="4">
        <v>13</v>
      </c>
      <c r="L23" s="7">
        <f t="shared" si="0"/>
        <v>2111.1111111111113</v>
      </c>
    </row>
    <row r="24" spans="1:12" x14ac:dyDescent="0.25">
      <c r="A24">
        <v>1</v>
      </c>
      <c r="B24" s="4">
        <v>104</v>
      </c>
      <c r="C24" s="4">
        <v>4</v>
      </c>
      <c r="D24" s="4">
        <v>7</v>
      </c>
      <c r="E24" s="5">
        <v>45158</v>
      </c>
      <c r="F24" s="6">
        <v>45219</v>
      </c>
      <c r="G24" s="4">
        <v>65</v>
      </c>
      <c r="H24" s="4" t="s">
        <v>22</v>
      </c>
      <c r="I24" s="4">
        <v>8</v>
      </c>
      <c r="J24" s="4">
        <v>1270</v>
      </c>
      <c r="K24" s="4">
        <v>11</v>
      </c>
      <c r="L24" s="7">
        <f t="shared" si="0"/>
        <v>1411.1111111111111</v>
      </c>
    </row>
    <row r="25" spans="1:12" x14ac:dyDescent="0.25">
      <c r="A25">
        <v>1</v>
      </c>
      <c r="B25" s="4">
        <v>105</v>
      </c>
      <c r="C25" s="4">
        <v>5</v>
      </c>
      <c r="D25" s="4">
        <v>8</v>
      </c>
      <c r="E25" s="5">
        <v>45158</v>
      </c>
      <c r="F25" s="6">
        <v>45219</v>
      </c>
      <c r="G25" s="4">
        <v>70</v>
      </c>
      <c r="H25" s="4" t="s">
        <v>22</v>
      </c>
      <c r="I25" s="4">
        <v>8</v>
      </c>
      <c r="J25" s="4">
        <v>1300</v>
      </c>
      <c r="K25" s="4">
        <v>11</v>
      </c>
      <c r="L25" s="7">
        <f t="shared" si="0"/>
        <v>1444.4444444444443</v>
      </c>
    </row>
    <row r="26" spans="1:12" x14ac:dyDescent="0.25">
      <c r="A26">
        <v>2</v>
      </c>
      <c r="B26" s="4">
        <v>201</v>
      </c>
      <c r="C26" s="4">
        <v>2</v>
      </c>
      <c r="D26" s="4">
        <v>8</v>
      </c>
      <c r="E26" s="5">
        <v>45158</v>
      </c>
      <c r="F26" s="6">
        <v>45219</v>
      </c>
      <c r="G26" s="4">
        <v>75</v>
      </c>
      <c r="H26" s="4" t="s">
        <v>22</v>
      </c>
      <c r="I26" s="4">
        <v>8</v>
      </c>
      <c r="J26" s="4">
        <v>850</v>
      </c>
      <c r="K26" s="4">
        <v>12</v>
      </c>
      <c r="L26" s="7">
        <f t="shared" si="0"/>
        <v>944.44444444444446</v>
      </c>
    </row>
    <row r="27" spans="1:12" x14ac:dyDescent="0.25">
      <c r="A27">
        <v>2</v>
      </c>
      <c r="B27" s="4">
        <v>202</v>
      </c>
      <c r="C27" s="4">
        <v>4</v>
      </c>
      <c r="D27" s="4">
        <v>8</v>
      </c>
      <c r="E27" s="5">
        <v>45158</v>
      </c>
      <c r="F27" s="6">
        <v>45219</v>
      </c>
      <c r="G27" s="4">
        <v>80</v>
      </c>
      <c r="H27" s="4" t="s">
        <v>22</v>
      </c>
      <c r="I27" s="4">
        <v>8</v>
      </c>
      <c r="J27" s="4">
        <v>1020</v>
      </c>
      <c r="K27" s="4">
        <v>11</v>
      </c>
      <c r="L27" s="7">
        <f t="shared" si="0"/>
        <v>1133.3333333333333</v>
      </c>
    </row>
    <row r="28" spans="1:12" x14ac:dyDescent="0.25">
      <c r="A28">
        <v>2</v>
      </c>
      <c r="B28" s="4">
        <v>203</v>
      </c>
      <c r="C28" s="4">
        <v>1</v>
      </c>
      <c r="D28" s="4">
        <v>8</v>
      </c>
      <c r="E28" s="5">
        <v>45158</v>
      </c>
      <c r="F28" s="6">
        <v>45219</v>
      </c>
      <c r="G28" s="4">
        <v>80</v>
      </c>
      <c r="H28" s="4" t="s">
        <v>22</v>
      </c>
      <c r="I28" s="4">
        <v>8</v>
      </c>
      <c r="J28" s="4">
        <v>920</v>
      </c>
      <c r="K28" s="4">
        <v>11</v>
      </c>
      <c r="L28" s="7">
        <f t="shared" si="0"/>
        <v>1022.2222222222222</v>
      </c>
    </row>
    <row r="29" spans="1:12" x14ac:dyDescent="0.25">
      <c r="A29">
        <v>2</v>
      </c>
      <c r="B29" s="4">
        <v>204</v>
      </c>
      <c r="C29" s="4">
        <v>5</v>
      </c>
      <c r="D29" s="4">
        <v>7</v>
      </c>
      <c r="E29" s="5">
        <v>45158</v>
      </c>
      <c r="F29" s="6">
        <v>45219</v>
      </c>
      <c r="G29" s="4">
        <v>75</v>
      </c>
      <c r="H29" s="4" t="s">
        <v>22</v>
      </c>
      <c r="I29" s="4">
        <v>8</v>
      </c>
      <c r="J29" s="4">
        <v>1220</v>
      </c>
      <c r="K29" s="4">
        <v>13.5</v>
      </c>
      <c r="L29" s="7">
        <f t="shared" si="0"/>
        <v>1355.5555555555557</v>
      </c>
    </row>
    <row r="30" spans="1:12" x14ac:dyDescent="0.25">
      <c r="A30">
        <v>2</v>
      </c>
      <c r="B30" s="4">
        <v>205</v>
      </c>
      <c r="C30" s="4">
        <v>3</v>
      </c>
      <c r="D30" s="4">
        <v>8</v>
      </c>
      <c r="E30" s="5">
        <v>45158</v>
      </c>
      <c r="F30" s="6">
        <v>45219</v>
      </c>
      <c r="G30" s="4">
        <v>95</v>
      </c>
      <c r="H30" s="4" t="s">
        <v>22</v>
      </c>
      <c r="I30" s="4">
        <v>8</v>
      </c>
      <c r="J30" s="4">
        <v>1130</v>
      </c>
      <c r="K30" s="4">
        <v>13.5</v>
      </c>
      <c r="L30" s="7">
        <f t="shared" si="0"/>
        <v>1255.5555555555554</v>
      </c>
    </row>
    <row r="31" spans="1:12" x14ac:dyDescent="0.25">
      <c r="A31">
        <v>3</v>
      </c>
      <c r="B31" s="4">
        <v>301</v>
      </c>
      <c r="C31" s="4">
        <v>3</v>
      </c>
      <c r="D31" s="4">
        <v>8</v>
      </c>
      <c r="E31" s="5">
        <v>45158</v>
      </c>
      <c r="F31" s="6">
        <v>45219</v>
      </c>
      <c r="G31" s="4">
        <v>90</v>
      </c>
      <c r="H31" s="4" t="s">
        <v>22</v>
      </c>
      <c r="I31" s="4">
        <v>8</v>
      </c>
      <c r="J31" s="4">
        <v>1205</v>
      </c>
      <c r="K31" s="4">
        <v>14</v>
      </c>
      <c r="L31" s="7">
        <f t="shared" si="0"/>
        <v>1338.8888888888889</v>
      </c>
    </row>
    <row r="32" spans="1:12" x14ac:dyDescent="0.25">
      <c r="A32">
        <v>3</v>
      </c>
      <c r="B32" s="4">
        <v>302</v>
      </c>
      <c r="C32" s="4">
        <v>5</v>
      </c>
      <c r="D32" s="4">
        <v>7</v>
      </c>
      <c r="E32" s="5">
        <v>45158</v>
      </c>
      <c r="F32" s="6">
        <v>45219</v>
      </c>
      <c r="G32" s="4">
        <v>85</v>
      </c>
      <c r="H32" s="4" t="s">
        <v>22</v>
      </c>
      <c r="I32" s="4">
        <v>8</v>
      </c>
      <c r="J32" s="4">
        <v>1250</v>
      </c>
      <c r="K32" s="4">
        <v>13.5</v>
      </c>
      <c r="L32" s="7">
        <f t="shared" si="0"/>
        <v>1388.8888888888889</v>
      </c>
    </row>
    <row r="33" spans="1:12" x14ac:dyDescent="0.25">
      <c r="A33">
        <v>3</v>
      </c>
      <c r="B33" s="4">
        <v>303</v>
      </c>
      <c r="C33" s="4">
        <v>2</v>
      </c>
      <c r="D33" s="4">
        <v>8</v>
      </c>
      <c r="E33" s="5">
        <v>45158</v>
      </c>
      <c r="F33" s="6">
        <v>45219</v>
      </c>
      <c r="G33" s="4">
        <v>75</v>
      </c>
      <c r="H33" s="4" t="s">
        <v>22</v>
      </c>
      <c r="I33" s="4">
        <v>8</v>
      </c>
      <c r="J33" s="4">
        <v>1150</v>
      </c>
      <c r="K33" s="4">
        <v>13.5</v>
      </c>
      <c r="L33" s="7">
        <f t="shared" si="0"/>
        <v>1277.7777777777778</v>
      </c>
    </row>
    <row r="34" spans="1:12" x14ac:dyDescent="0.25">
      <c r="A34">
        <v>3</v>
      </c>
      <c r="B34" s="4">
        <v>304</v>
      </c>
      <c r="C34" s="4">
        <v>4</v>
      </c>
      <c r="D34" s="4">
        <v>8</v>
      </c>
      <c r="E34" s="5">
        <v>45158</v>
      </c>
      <c r="F34" s="6">
        <v>45219</v>
      </c>
      <c r="G34" s="4">
        <v>80</v>
      </c>
      <c r="H34" s="4" t="s">
        <v>22</v>
      </c>
      <c r="I34" s="4">
        <v>8</v>
      </c>
      <c r="J34" s="4">
        <v>1200</v>
      </c>
      <c r="K34" s="4">
        <v>11.5</v>
      </c>
      <c r="L34" s="7">
        <f t="shared" si="0"/>
        <v>1333.3333333333333</v>
      </c>
    </row>
    <row r="35" spans="1:12" x14ac:dyDescent="0.25">
      <c r="A35">
        <v>3</v>
      </c>
      <c r="B35" s="4">
        <v>305</v>
      </c>
      <c r="C35" s="4">
        <v>1</v>
      </c>
      <c r="D35" s="4">
        <v>8</v>
      </c>
      <c r="E35" s="5">
        <v>45158</v>
      </c>
      <c r="F35" s="6">
        <v>45219</v>
      </c>
      <c r="G35" s="4">
        <v>65</v>
      </c>
      <c r="H35" s="4" t="s">
        <v>22</v>
      </c>
      <c r="I35" s="4">
        <v>8</v>
      </c>
      <c r="J35" s="4">
        <v>955</v>
      </c>
      <c r="K35" s="4">
        <v>11</v>
      </c>
      <c r="L35" s="7">
        <f t="shared" si="0"/>
        <v>1061.1111111111111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C84D-EDDC-43CC-BBA0-6FDBB558305A}">
  <dimension ref="A2:J49"/>
  <sheetViews>
    <sheetView topLeftCell="A39" workbookViewId="0">
      <selection activeCell="O21" sqref="O21"/>
    </sheetView>
  </sheetViews>
  <sheetFormatPr baseColWidth="10" defaultRowHeight="15" x14ac:dyDescent="0.25"/>
  <cols>
    <col min="2" max="2" width="13.42578125" bestFit="1" customWidth="1"/>
    <col min="9" max="9" width="13.42578125" bestFit="1" customWidth="1"/>
  </cols>
  <sheetData>
    <row r="2" spans="1:10" ht="18.75" customHeight="1" x14ac:dyDescent="0.25">
      <c r="A2" t="s">
        <v>32</v>
      </c>
      <c r="B2" s="3" t="s">
        <v>39</v>
      </c>
      <c r="C2" t="s">
        <v>38</v>
      </c>
      <c r="E2" t="s">
        <v>76</v>
      </c>
    </row>
    <row r="3" spans="1:10" x14ac:dyDescent="0.25">
      <c r="A3">
        <v>1</v>
      </c>
      <c r="B3" s="4" t="s">
        <v>33</v>
      </c>
      <c r="C3" s="10">
        <v>1333.3333333333333</v>
      </c>
      <c r="I3" s="3" t="s">
        <v>39</v>
      </c>
      <c r="J3" t="s">
        <v>38</v>
      </c>
    </row>
    <row r="4" spans="1:10" x14ac:dyDescent="0.25">
      <c r="A4">
        <v>2</v>
      </c>
      <c r="B4" s="4" t="s">
        <v>33</v>
      </c>
      <c r="C4" s="10">
        <v>1022.2222222222222</v>
      </c>
      <c r="I4" s="4" t="s">
        <v>33</v>
      </c>
      <c r="J4" s="10">
        <v>1138.8888888888889</v>
      </c>
    </row>
    <row r="5" spans="1:10" x14ac:dyDescent="0.25">
      <c r="A5">
        <v>3</v>
      </c>
      <c r="B5" s="4" t="s">
        <v>33</v>
      </c>
      <c r="C5" s="10">
        <v>1061.1111111111111</v>
      </c>
      <c r="E5" s="10">
        <f>AVERAGE(C3:C5)</f>
        <v>1138.8888888888889</v>
      </c>
      <c r="I5" s="4" t="s">
        <v>34</v>
      </c>
      <c r="J5" s="10">
        <v>1196.2962962962963</v>
      </c>
    </row>
    <row r="6" spans="1:10" x14ac:dyDescent="0.25">
      <c r="A6">
        <v>1</v>
      </c>
      <c r="B6" s="4" t="s">
        <v>34</v>
      </c>
      <c r="C6" s="10">
        <v>1366.6666666666667</v>
      </c>
      <c r="I6" s="4" t="s">
        <v>35</v>
      </c>
      <c r="J6" s="10">
        <v>1568.5185185185185</v>
      </c>
    </row>
    <row r="7" spans="1:10" x14ac:dyDescent="0.25">
      <c r="A7">
        <v>2</v>
      </c>
      <c r="B7" s="4" t="s">
        <v>34</v>
      </c>
      <c r="C7" s="10">
        <v>944.44444444444446</v>
      </c>
      <c r="I7" s="4" t="s">
        <v>36</v>
      </c>
      <c r="J7" s="10">
        <v>1292.5925925925924</v>
      </c>
    </row>
    <row r="8" spans="1:10" x14ac:dyDescent="0.25">
      <c r="A8">
        <v>3</v>
      </c>
      <c r="B8" s="4" t="s">
        <v>34</v>
      </c>
      <c r="C8" s="10">
        <v>1277.7777777777778</v>
      </c>
      <c r="E8" s="10">
        <f>AVERAGE(C6:C8)</f>
        <v>1196.2962962962963</v>
      </c>
      <c r="I8" s="4" t="s">
        <v>37</v>
      </c>
      <c r="J8" s="10">
        <v>1396.2962962962963</v>
      </c>
    </row>
    <row r="9" spans="1:10" x14ac:dyDescent="0.25">
      <c r="A9">
        <v>1</v>
      </c>
      <c r="B9" s="4" t="s">
        <v>35</v>
      </c>
      <c r="C9" s="10">
        <v>2111.1111111111113</v>
      </c>
      <c r="J9" s="10"/>
    </row>
    <row r="10" spans="1:10" x14ac:dyDescent="0.25">
      <c r="A10">
        <v>2</v>
      </c>
      <c r="B10" s="4" t="s">
        <v>35</v>
      </c>
      <c r="C10" s="10">
        <v>1255.5555555555554</v>
      </c>
    </row>
    <row r="11" spans="1:10" x14ac:dyDescent="0.25">
      <c r="A11">
        <v>3</v>
      </c>
      <c r="B11" s="4" t="s">
        <v>35</v>
      </c>
      <c r="C11" s="10">
        <v>1338.8888888888889</v>
      </c>
      <c r="E11" s="10">
        <f>AVERAGE(C9:C11)</f>
        <v>1568.5185185185185</v>
      </c>
      <c r="J11" s="10"/>
    </row>
    <row r="12" spans="1:10" x14ac:dyDescent="0.25">
      <c r="A12">
        <v>1</v>
      </c>
      <c r="B12" s="4" t="s">
        <v>36</v>
      </c>
      <c r="C12" s="10">
        <v>1411.1111111111111</v>
      </c>
      <c r="J12" s="10"/>
    </row>
    <row r="13" spans="1:10" x14ac:dyDescent="0.25">
      <c r="A13">
        <v>2</v>
      </c>
      <c r="B13" s="4" t="s">
        <v>36</v>
      </c>
      <c r="C13" s="10">
        <v>1133.3333333333333</v>
      </c>
    </row>
    <row r="14" spans="1:10" x14ac:dyDescent="0.25">
      <c r="A14">
        <v>3</v>
      </c>
      <c r="B14" s="4" t="s">
        <v>36</v>
      </c>
      <c r="C14" s="10">
        <v>1333.3333333333333</v>
      </c>
      <c r="E14" s="10">
        <f>AVERAGE(C12:C14)</f>
        <v>1292.5925925925924</v>
      </c>
      <c r="J14" s="10"/>
    </row>
    <row r="15" spans="1:10" x14ac:dyDescent="0.25">
      <c r="A15">
        <v>1</v>
      </c>
      <c r="B15" s="4" t="s">
        <v>37</v>
      </c>
      <c r="C15" s="10">
        <v>1444.4444444444443</v>
      </c>
      <c r="J15" s="10"/>
    </row>
    <row r="16" spans="1:10" x14ac:dyDescent="0.25">
      <c r="A16">
        <v>2</v>
      </c>
      <c r="B16" s="4" t="s">
        <v>37</v>
      </c>
      <c r="C16" s="10">
        <v>1355.5555555555557</v>
      </c>
    </row>
    <row r="17" spans="1:7" x14ac:dyDescent="0.25">
      <c r="A17">
        <v>3</v>
      </c>
      <c r="B17" s="4" t="s">
        <v>37</v>
      </c>
      <c r="C17" s="10">
        <v>1388.8888888888889</v>
      </c>
      <c r="E17" s="10">
        <f>AVERAGE(C15:C17)</f>
        <v>1396.2962962962963</v>
      </c>
    </row>
    <row r="19" spans="1:7" x14ac:dyDescent="0.25">
      <c r="A19" t="s">
        <v>40</v>
      </c>
    </row>
    <row r="21" spans="1:7" x14ac:dyDescent="0.25">
      <c r="A21" t="s">
        <v>41</v>
      </c>
      <c r="B21" t="s">
        <v>42</v>
      </c>
      <c r="C21" t="s">
        <v>43</v>
      </c>
      <c r="D21" t="s">
        <v>44</v>
      </c>
      <c r="E21" t="s">
        <v>45</v>
      </c>
    </row>
    <row r="22" spans="1:7" x14ac:dyDescent="0.25">
      <c r="A22" t="s">
        <v>38</v>
      </c>
      <c r="B22">
        <v>15</v>
      </c>
      <c r="C22">
        <v>0.75</v>
      </c>
      <c r="D22">
        <v>0.56000000000000005</v>
      </c>
      <c r="E22">
        <v>13.5</v>
      </c>
    </row>
    <row r="24" spans="1:7" x14ac:dyDescent="0.25">
      <c r="A24" t="s">
        <v>46</v>
      </c>
    </row>
    <row r="25" spans="1:7" x14ac:dyDescent="0.25">
      <c r="A25" t="s">
        <v>47</v>
      </c>
      <c r="B25" t="s">
        <v>48</v>
      </c>
      <c r="C25" t="s">
        <v>49</v>
      </c>
      <c r="D25" t="s">
        <v>50</v>
      </c>
      <c r="E25" t="s">
        <v>51</v>
      </c>
      <c r="F25" t="s">
        <v>52</v>
      </c>
      <c r="G25" t="s">
        <v>53</v>
      </c>
    </row>
    <row r="26" spans="1:7" x14ac:dyDescent="0.25">
      <c r="A26" t="s">
        <v>54</v>
      </c>
      <c r="B26">
        <v>743072.53</v>
      </c>
      <c r="C26">
        <v>6</v>
      </c>
      <c r="D26">
        <v>123845.42</v>
      </c>
      <c r="E26">
        <v>3.91</v>
      </c>
      <c r="F26">
        <v>3.9899999999999998E-2</v>
      </c>
      <c r="G26" t="s">
        <v>53</v>
      </c>
    </row>
    <row r="27" spans="1:7" x14ac:dyDescent="0.25">
      <c r="A27" t="s">
        <v>55</v>
      </c>
      <c r="B27">
        <v>393300.13</v>
      </c>
      <c r="C27">
        <v>2</v>
      </c>
      <c r="D27">
        <v>196650.07</v>
      </c>
      <c r="E27">
        <v>6.21</v>
      </c>
      <c r="F27">
        <v>2.35E-2</v>
      </c>
      <c r="G27" t="s">
        <v>53</v>
      </c>
    </row>
    <row r="28" spans="1:7" x14ac:dyDescent="0.25">
      <c r="A28" t="s">
        <v>39</v>
      </c>
      <c r="B28">
        <v>349772.4</v>
      </c>
      <c r="C28">
        <v>4</v>
      </c>
      <c r="D28">
        <v>87443.1</v>
      </c>
      <c r="E28">
        <v>2.76</v>
      </c>
      <c r="F28">
        <v>0.1033</v>
      </c>
      <c r="G28" t="s">
        <v>53</v>
      </c>
    </row>
    <row r="29" spans="1:7" x14ac:dyDescent="0.25">
      <c r="A29" t="s">
        <v>56</v>
      </c>
      <c r="B29">
        <v>253285.2</v>
      </c>
      <c r="C29">
        <v>8</v>
      </c>
      <c r="D29">
        <v>31660.65</v>
      </c>
      <c r="E29" t="s">
        <v>57</v>
      </c>
      <c r="F29" t="s">
        <v>58</v>
      </c>
      <c r="G29" t="s">
        <v>53</v>
      </c>
    </row>
    <row r="30" spans="1:7" x14ac:dyDescent="0.25">
      <c r="A30" t="s">
        <v>59</v>
      </c>
      <c r="B30">
        <v>996357.73</v>
      </c>
      <c r="C30">
        <v>14</v>
      </c>
      <c r="D30" t="s">
        <v>60</v>
      </c>
      <c r="E30" t="s">
        <v>57</v>
      </c>
      <c r="F30" t="s">
        <v>58</v>
      </c>
      <c r="G30" t="s">
        <v>53</v>
      </c>
    </row>
    <row r="32" spans="1:7" x14ac:dyDescent="0.25">
      <c r="A32" t="s">
        <v>61</v>
      </c>
    </row>
    <row r="33" spans="1:6" x14ac:dyDescent="0.25">
      <c r="A33" t="s">
        <v>62</v>
      </c>
    </row>
    <row r="34" spans="1:6" x14ac:dyDescent="0.25">
      <c r="A34" t="s">
        <v>32</v>
      </c>
      <c r="B34" t="s">
        <v>63</v>
      </c>
      <c r="C34" t="s">
        <v>64</v>
      </c>
      <c r="D34" t="s">
        <v>65</v>
      </c>
      <c r="E34" t="s">
        <v>53</v>
      </c>
      <c r="F34" t="s">
        <v>53</v>
      </c>
    </row>
    <row r="35" spans="1:6" x14ac:dyDescent="0.25">
      <c r="A35">
        <v>1</v>
      </c>
      <c r="B35">
        <v>1533.2</v>
      </c>
      <c r="C35">
        <v>5</v>
      </c>
      <c r="D35">
        <v>79.569999999999993</v>
      </c>
      <c r="E35" t="s">
        <v>66</v>
      </c>
      <c r="F35" t="s">
        <v>53</v>
      </c>
    </row>
    <row r="36" spans="1:6" x14ac:dyDescent="0.25">
      <c r="A36">
        <v>3</v>
      </c>
      <c r="B36">
        <v>1280</v>
      </c>
      <c r="C36">
        <v>5</v>
      </c>
      <c r="D36">
        <v>79.569999999999993</v>
      </c>
      <c r="E36" t="s">
        <v>66</v>
      </c>
      <c r="F36" t="s">
        <v>67</v>
      </c>
    </row>
    <row r="37" spans="1:6" x14ac:dyDescent="0.25">
      <c r="A37">
        <v>2</v>
      </c>
      <c r="B37">
        <v>1142.2</v>
      </c>
      <c r="C37">
        <v>5</v>
      </c>
      <c r="D37">
        <v>79.569999999999993</v>
      </c>
      <c r="E37" t="s">
        <v>53</v>
      </c>
      <c r="F37" t="s">
        <v>67</v>
      </c>
    </row>
    <row r="38" spans="1:6" x14ac:dyDescent="0.25">
      <c r="A38" t="s">
        <v>68</v>
      </c>
    </row>
    <row r="41" spans="1:6" x14ac:dyDescent="0.25">
      <c r="A41" t="s">
        <v>69</v>
      </c>
    </row>
    <row r="42" spans="1:6" x14ac:dyDescent="0.25">
      <c r="A42" t="s">
        <v>62</v>
      </c>
    </row>
    <row r="43" spans="1:6" x14ac:dyDescent="0.25">
      <c r="A43" t="s">
        <v>39</v>
      </c>
      <c r="B43" t="s">
        <v>63</v>
      </c>
      <c r="C43" t="s">
        <v>64</v>
      </c>
      <c r="D43" t="s">
        <v>70</v>
      </c>
      <c r="E43" t="s">
        <v>53</v>
      </c>
      <c r="F43" t="s">
        <v>53</v>
      </c>
    </row>
    <row r="44" spans="1:6" x14ac:dyDescent="0.25">
      <c r="A44" t="s">
        <v>71</v>
      </c>
      <c r="B44">
        <v>1568.67</v>
      </c>
      <c r="C44">
        <v>3</v>
      </c>
      <c r="D44">
        <v>102.73</v>
      </c>
      <c r="E44" t="s">
        <v>66</v>
      </c>
      <c r="F44" t="s">
        <v>53</v>
      </c>
    </row>
    <row r="45" spans="1:6" x14ac:dyDescent="0.25">
      <c r="A45" t="s">
        <v>72</v>
      </c>
      <c r="B45">
        <v>1396.33</v>
      </c>
      <c r="C45">
        <v>3</v>
      </c>
      <c r="D45">
        <v>102.73</v>
      </c>
      <c r="E45" t="s">
        <v>66</v>
      </c>
      <c r="F45" t="s">
        <v>67</v>
      </c>
    </row>
    <row r="46" spans="1:6" x14ac:dyDescent="0.25">
      <c r="A46" t="s">
        <v>73</v>
      </c>
      <c r="B46">
        <v>1292.33</v>
      </c>
      <c r="C46">
        <v>3</v>
      </c>
      <c r="D46">
        <v>102.73</v>
      </c>
      <c r="E46" t="s">
        <v>66</v>
      </c>
      <c r="F46" t="s">
        <v>67</v>
      </c>
    </row>
    <row r="47" spans="1:6" x14ac:dyDescent="0.25">
      <c r="A47" t="s">
        <v>74</v>
      </c>
      <c r="B47">
        <v>1196.33</v>
      </c>
      <c r="C47">
        <v>3</v>
      </c>
      <c r="D47">
        <v>102.73</v>
      </c>
      <c r="E47" t="s">
        <v>53</v>
      </c>
      <c r="F47" t="s">
        <v>67</v>
      </c>
    </row>
    <row r="48" spans="1:6" x14ac:dyDescent="0.25">
      <c r="A48" t="s">
        <v>75</v>
      </c>
      <c r="B48">
        <v>1138.67</v>
      </c>
      <c r="C48">
        <v>3</v>
      </c>
      <c r="D48">
        <v>102.73</v>
      </c>
      <c r="E48" t="s">
        <v>53</v>
      </c>
      <c r="F48" t="s">
        <v>67</v>
      </c>
    </row>
    <row r="49" spans="1:1" x14ac:dyDescent="0.25">
      <c r="A49" t="s">
        <v>68</v>
      </c>
    </row>
  </sheetData>
  <sortState xmlns:xlrd2="http://schemas.microsoft.com/office/spreadsheetml/2017/richdata2" ref="A3:C17">
    <sortCondition ref="B3:B17"/>
    <sortCondition ref="A3:A17"/>
  </sortState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Análisi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Orlando Vellaz</cp:lastModifiedBy>
  <dcterms:created xsi:type="dcterms:W3CDTF">2023-11-29T00:59:53Z</dcterms:created>
  <dcterms:modified xsi:type="dcterms:W3CDTF">2024-01-30T19:09:52Z</dcterms:modified>
</cp:coreProperties>
</file>